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Julio/Desktop/PARA PUBLICAR PRONTO/"/>
    </mc:Choice>
  </mc:AlternateContent>
  <xr:revisionPtr revIDLastSave="0" documentId="13_ncr:1_{C7FCED50-5E3C-8B41-96E5-81006D9C4913}" xr6:coauthVersionLast="47" xr6:coauthVersionMax="47" xr10:uidLastSave="{00000000-0000-0000-0000-000000000000}"/>
  <bookViews>
    <workbookView xWindow="0" yWindow="500" windowWidth="26880" windowHeight="14980" xr2:uid="{00000000-000D-0000-FFFF-FFFF00000000}"/>
  </bookViews>
  <sheets>
    <sheet name="NOM-026" sheetId="1" r:id="rId1"/>
    <sheet name="grafico" sheetId="2" r:id="rId2"/>
  </sheets>
  <definedNames>
    <definedName name="_xlnm.Print_Area" localSheetId="0">'NOM-026'!$A$1:$J$212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0" i="1" l="1"/>
  <c r="G200" i="1"/>
  <c r="J200" i="1"/>
  <c r="J198" i="1"/>
  <c r="D210" i="1"/>
  <c r="G12" i="1"/>
  <c r="J12" i="1"/>
  <c r="G40" i="1"/>
  <c r="J40" i="1"/>
  <c r="G51" i="1"/>
  <c r="J51" i="1"/>
  <c r="J6" i="1"/>
  <c r="D205" i="1"/>
  <c r="G78" i="1"/>
  <c r="J78" i="1"/>
  <c r="G85" i="1"/>
  <c r="J85" i="1"/>
  <c r="J70" i="1"/>
  <c r="D206" i="1"/>
  <c r="G89" i="1"/>
  <c r="J89" i="1"/>
  <c r="G96" i="1"/>
  <c r="J96" i="1"/>
  <c r="G102" i="1"/>
  <c r="J102" i="1"/>
  <c r="J87" i="1"/>
  <c r="D207" i="1"/>
  <c r="G141" i="1"/>
  <c r="J141" i="1"/>
  <c r="G150" i="1"/>
  <c r="J150" i="1"/>
  <c r="G156" i="1"/>
  <c r="J156" i="1"/>
  <c r="G171" i="1"/>
  <c r="J171" i="1"/>
  <c r="G174" i="1"/>
  <c r="J174" i="1"/>
  <c r="J139" i="1"/>
  <c r="D208" i="1"/>
  <c r="G193" i="1"/>
  <c r="J193" i="1"/>
  <c r="G196" i="1"/>
  <c r="J196" i="1"/>
  <c r="J186" i="1"/>
  <c r="D209" i="1"/>
  <c r="D211" i="1"/>
  <c r="J184" i="1"/>
  <c r="J177" i="1"/>
  <c r="J168" i="1"/>
  <c r="J162" i="1"/>
  <c r="J137" i="1"/>
  <c r="J134" i="1"/>
  <c r="J129" i="1"/>
  <c r="J110" i="1"/>
  <c r="J116" i="1"/>
  <c r="J121" i="1"/>
  <c r="J107" i="1"/>
  <c r="J68" i="1"/>
  <c r="J65" i="1"/>
  <c r="J57" i="1"/>
  <c r="J54" i="1"/>
  <c r="J48" i="1"/>
  <c r="J33" i="1"/>
  <c r="J25" i="1"/>
  <c r="J18" i="1"/>
  <c r="J15" i="1"/>
  <c r="H200" i="1"/>
  <c r="I196" i="1"/>
  <c r="H196" i="1"/>
  <c r="I193" i="1"/>
  <c r="H193" i="1"/>
  <c r="G184" i="1"/>
  <c r="I184" i="1"/>
  <c r="H184" i="1"/>
  <c r="G177" i="1"/>
  <c r="I177" i="1"/>
  <c r="H177" i="1"/>
  <c r="I174" i="1"/>
  <c r="H174" i="1"/>
  <c r="I171" i="1"/>
  <c r="H171" i="1"/>
  <c r="I168" i="1"/>
  <c r="G168" i="1"/>
  <c r="H168" i="1"/>
  <c r="G162" i="1"/>
  <c r="I162" i="1"/>
  <c r="H162" i="1"/>
  <c r="I156" i="1"/>
  <c r="H156" i="1"/>
  <c r="I150" i="1"/>
  <c r="H150" i="1"/>
  <c r="I141" i="1"/>
  <c r="H141" i="1"/>
  <c r="G137" i="1"/>
  <c r="I137" i="1"/>
  <c r="H137" i="1"/>
  <c r="G134" i="1"/>
  <c r="I134" i="1"/>
  <c r="H134" i="1"/>
  <c r="G129" i="1"/>
  <c r="I129" i="1"/>
  <c r="H129" i="1"/>
  <c r="G121" i="1"/>
  <c r="I121" i="1"/>
  <c r="H121" i="1"/>
  <c r="G116" i="1"/>
  <c r="I116" i="1"/>
  <c r="H116" i="1"/>
  <c r="G110" i="1"/>
  <c r="I110" i="1"/>
  <c r="H110" i="1"/>
  <c r="G107" i="1"/>
  <c r="I107" i="1"/>
  <c r="H107" i="1"/>
  <c r="I102" i="1"/>
  <c r="H102" i="1"/>
  <c r="I96" i="1"/>
  <c r="H96" i="1"/>
  <c r="I89" i="1"/>
  <c r="H89" i="1"/>
  <c r="I85" i="1"/>
  <c r="H85" i="1"/>
  <c r="I78" i="1"/>
  <c r="H78" i="1"/>
  <c r="G68" i="1"/>
  <c r="I68" i="1"/>
  <c r="H68" i="1"/>
  <c r="I65" i="1"/>
  <c r="G65" i="1"/>
  <c r="H65" i="1"/>
  <c r="I57" i="1"/>
  <c r="H57" i="1"/>
  <c r="G57" i="1"/>
  <c r="I54" i="1"/>
  <c r="H54" i="1"/>
  <c r="G54" i="1"/>
  <c r="I51" i="1"/>
  <c r="H51" i="1"/>
  <c r="I48" i="1"/>
  <c r="G48" i="1"/>
  <c r="H48" i="1"/>
  <c r="I40" i="1"/>
  <c r="H40" i="1"/>
  <c r="I33" i="1"/>
  <c r="G33" i="1"/>
  <c r="H33" i="1"/>
  <c r="I25" i="1"/>
  <c r="H25" i="1"/>
  <c r="G25" i="1"/>
  <c r="I15" i="1"/>
  <c r="H15" i="1"/>
  <c r="H18" i="1"/>
  <c r="I18" i="1"/>
  <c r="G18" i="1"/>
  <c r="G15" i="1"/>
  <c r="I12" i="1"/>
  <c r="H12" i="1"/>
</calcChain>
</file>

<file path=xl/sharedStrings.xml><?xml version="1.0" encoding="utf-8"?>
<sst xmlns="http://schemas.openxmlformats.org/spreadsheetml/2006/main" count="564" uniqueCount="231">
  <si>
    <t>NOM-026-STPS-2008 Colores y señales de seguridad e higiene, e identificación de riesgos por fluidos conducidos en tuberías</t>
  </si>
  <si>
    <t>Indicador</t>
  </si>
  <si>
    <t>Tipo de Verificación</t>
  </si>
  <si>
    <t>Señales de seguridad e higiene</t>
  </si>
  <si>
    <t>x</t>
  </si>
  <si>
    <t>¿Están libres de obstrucciones las señales de seguridad e higiene?</t>
  </si>
  <si>
    <t>¿Se asegura de que en las señales para distancias mayores de 50 metros el área de las mismas sea de al menos 12,500 centímetros cuadrados?</t>
  </si>
  <si>
    <t>¿Se asegura de que en las señales para distancias menores de 5 metros el área de las mismas sea de al menos 125 centímetros cuadrados?</t>
  </si>
  <si>
    <t>Información complementaria de las señales de seguridad e higiene</t>
  </si>
  <si>
    <t>Identificación de riesgos por fluidos conducidos en tuberías</t>
  </si>
  <si>
    <t>¿Se garantiza que la aplicación del color, la señalización y la identificación de las tuberías estén sujetas a un mantenimiento que asegure en todo momento su visibilidad y legibilidad?</t>
  </si>
  <si>
    <t>¿Se consultan las hojas de datos de seguridad para definir si un fluido es peligroso?</t>
  </si>
  <si>
    <t>¿Se cumple cuando en la tubería se utilizan bandas de color  de seguridad mediante franjas diagonales amarillas y negras, con pintar en forma adyacente a dichas bandas, en color blanco o negro, las leyendas de información complementaria, de forma que contrasten con el color de la tubería?</t>
  </si>
  <si>
    <t>Información complementaria en la identificación de las tuberías</t>
  </si>
  <si>
    <t>¿Se incluye información complementaria sobre la naturaleza, riesgo del fluido o información del proceso?</t>
  </si>
  <si>
    <t>1,4,2</t>
  </si>
  <si>
    <t>¿Se indica cada factor de riesgo en la información complementaria en las leyendas que identifican el riesgo del fluido, cuando dicho riesgo implica más de un factor,
considerando la información asentada en las hojas de datos de seguridad correspondientes?</t>
  </si>
  <si>
    <t>¿Se diferencian los ácidos y álcalis anteponiendo a la leyenda “Irritante” o “Corrosivo”, la palabra “Ácido” o “Álcali”, según corresponda?</t>
  </si>
  <si>
    <t>Identificación de fuentes generadoras o emisoras de radiaciones ionizantes</t>
  </si>
  <si>
    <t>¿Se pinta la información complementaria y el símbolo para fluidos radiactivos en la tubería sobre la banda de color de seguridad o se encuentra ubicada en una etiqueta, placa o letrero fijado a la tubería, adyacente a las bandas de identificación, siempre que dichos elementos de identificación sean indelebles e intransferibles?</t>
  </si>
  <si>
    <t>Cumple</t>
  </si>
  <si>
    <t>NA</t>
  </si>
  <si>
    <t>N</t>
  </si>
  <si>
    <t>S</t>
  </si>
  <si>
    <t>observaciones</t>
  </si>
  <si>
    <t xml:space="preserve">Referencia legal </t>
  </si>
  <si>
    <t>📖</t>
  </si>
  <si>
    <t>👁‍🗨</t>
  </si>
  <si>
    <t>¿Están capacitados los trabajadores sobre la correcta interpretación de los elementos de señalización?</t>
  </si>
  <si>
    <t>2  Capacitación</t>
  </si>
  <si>
    <t>9.2.3</t>
  </si>
  <si>
    <t xml:space="preserve"> 8.7 y 9.2.8</t>
  </si>
  <si>
    <t>9.2.6</t>
  </si>
  <si>
    <t xml:space="preserve"> 9.2.1 y 9.2.7</t>
  </si>
  <si>
    <t>9.2.5</t>
  </si>
  <si>
    <t>9.2.4</t>
  </si>
  <si>
    <t>9.2.3 y 9.2.4</t>
  </si>
  <si>
    <t>9.2.2</t>
  </si>
  <si>
    <t>9.2.1</t>
  </si>
  <si>
    <t>9.1.4</t>
  </si>
  <si>
    <t xml:space="preserve"> 9.1.3</t>
  </si>
  <si>
    <t>9.1.2</t>
  </si>
  <si>
    <t>9.1.1</t>
  </si>
  <si>
    <t>9.1 y 9.1.4</t>
  </si>
  <si>
    <t xml:space="preserve"> 8.3.2</t>
  </si>
  <si>
    <t>8.3.1 y 8.3.2</t>
  </si>
  <si>
    <t xml:space="preserve"> </t>
  </si>
  <si>
    <t>1.1.1</t>
  </si>
  <si>
    <t>1.1.2</t>
  </si>
  <si>
    <t>1.1.3</t>
  </si>
  <si>
    <t>1 Medidas de seguridad</t>
  </si>
  <si>
    <t>1.1.4</t>
  </si>
  <si>
    <t>1.1.5</t>
  </si>
  <si>
    <t>1.1.6</t>
  </si>
  <si>
    <t>1.1.7</t>
  </si>
  <si>
    <t>1.1.8</t>
  </si>
  <si>
    <t>1.1.9</t>
  </si>
  <si>
    <t>1.1.10</t>
  </si>
  <si>
    <t>¿Se prevé que la eficacia de las señales de seguridad e higiene no se vea disminuida por la saturación de avisos diferentes a la prevención de riesgos de trabajo?</t>
  </si>
  <si>
    <t>1.1.11</t>
  </si>
  <si>
    <t>1.1.12</t>
  </si>
  <si>
    <t>1.2.1</t>
  </si>
  <si>
    <t>1.2.2</t>
  </si>
  <si>
    <t>1.3.1</t>
  </si>
  <si>
    <t>1.3.2</t>
  </si>
  <si>
    <t>1.3.3</t>
  </si>
  <si>
    <t>1.3.4</t>
  </si>
  <si>
    <t>1.3.5</t>
  </si>
  <si>
    <t>1.3.6</t>
  </si>
  <si>
    <t>1.3.7</t>
  </si>
  <si>
    <t>1.3.8</t>
  </si>
  <si>
    <t>1.3.9</t>
  </si>
  <si>
    <t>1.3.10</t>
  </si>
  <si>
    <t>1.4.1</t>
  </si>
  <si>
    <t>1.4.3</t>
  </si>
  <si>
    <t>1.4.4</t>
  </si>
  <si>
    <t>1.4.5</t>
  </si>
  <si>
    <t>1.4.6</t>
  </si>
  <si>
    <t>1.4.7</t>
  </si>
  <si>
    <t>1.4.8</t>
  </si>
  <si>
    <t>1.4.9</t>
  </si>
  <si>
    <t>1.5.1</t>
  </si>
  <si>
    <t>1.5.2</t>
  </si>
  <si>
    <t>RESUMEN DE CUMPLIMIENTO</t>
  </si>
  <si>
    <t>%</t>
  </si>
  <si>
    <t>Cumplimiento Global</t>
  </si>
  <si>
    <t>1.4 Información complementaria en la identificación de las tuberías</t>
  </si>
  <si>
    <t>1.1 Señales de seguridad e higiene</t>
  </si>
  <si>
    <t>* La ubicación de equipos o instalaciones de emergencia.</t>
  </si>
  <si>
    <t>* La existencia de riesgos o peligros, en su caso.</t>
  </si>
  <si>
    <t>* La realización de una acción obligatoria.</t>
  </si>
  <si>
    <t>* La prohibición de un acto susceptible de causar un riesgo.</t>
  </si>
  <si>
    <t>Verificar que se encuentran ubicadas las señales de seguridad e higiene de tal manera que puedan ser observadas e interpretadas por los trabajadores a los que están destinadas y advierten afortunamente sobre:</t>
  </si>
  <si>
    <t>* Rojo: paro, prohibición y material, equipo y sistemas para el combate de incendios.</t>
  </si>
  <si>
    <t>* Amarillo: advertencia de peligro, delimitación de áreas y advertencia de peligro por radiaciones ionizantes.</t>
  </si>
  <si>
    <t>* Verde: condición segura.</t>
  </si>
  <si>
    <t>* Azul: obligación.</t>
  </si>
  <si>
    <t>Verificar que se tiene correspondencia con los colores de seguridad los colores contrastantes utilizados en el centro de trabajo:</t>
  </si>
  <si>
    <t>* Color de seguridad rojo: contrastante blanco.</t>
  </si>
  <si>
    <t>* Color de seguridad amarillo: contrastante negro.</t>
  </si>
  <si>
    <t>* Color de seguridad amarillo: contrastante magenta, únicamente en el caso de la señal utilizada para indicar la presencia de radiaciones ionizantes.</t>
  </si>
  <si>
    <t>* Color de seguridad verde: contrastante blanco.</t>
  </si>
  <si>
    <t>* Color de seguridad azul: contrastante blanco.</t>
  </si>
  <si>
    <t>* Círculo con banda diametral oblicua a 45 grados: prohibición.</t>
  </si>
  <si>
    <t>* Triángulo equilátero: precaución.</t>
  </si>
  <si>
    <t>* Círculo: obligación.</t>
  </si>
  <si>
    <t xml:space="preserve"> * Cuadrado o rectángulo: información.</t>
  </si>
  <si>
    <t>Verificar que corresponden las formas geométricas utilizadas en las señales de seguridad e higiene al significado establecido:</t>
  </si>
  <si>
    <t>Verificar que cumplen los símbolos utilizados en las señales de seguridad e higiene con las siguientes características:</t>
  </si>
  <si>
    <t>verificar que cumplen las señales de seguridad e higiene con los colores de acuerdo con su significado, indicaciones y precisiones para su uso:</t>
  </si>
  <si>
    <t>* Su color es el contrastante correspondiente a la señal de seguridad e higiene, excepto en las señales de prohibición.</t>
  </si>
  <si>
    <t>* El contenido de imagen cumple con los lineamientos establecidos para señales de prohibición, obligación, precaución, información y, en su caso, de seguridad e higiene relativas a radiaciones ionizantes.</t>
  </si>
  <si>
    <t>* Al menos una de las dimensiones del símbolo es mayor al 60% de la altura de la señal.</t>
  </si>
  <si>
    <t>* En caso de tener diseños particulares para casos específicos no definidos en la norma, se establece la indicación por escrito para su utilización y su contenido de imagen asociado.</t>
  </si>
  <si>
    <t>* En señales de obligación y precaución, en caso de utilizar un signo de admiración, se agrega un texto breve y concreto fuera de los límites de la señal.</t>
  </si>
  <si>
    <t>8.2.1</t>
  </si>
  <si>
    <t>8.2.2</t>
  </si>
  <si>
    <t>8.2.3</t>
  </si>
  <si>
    <t>8.2.4</t>
  </si>
  <si>
    <t>8.2.5</t>
  </si>
  <si>
    <r>
      <t>¿Cumplen las señales para distancias entre 5 y 50 metros, con tener las dimensiones para que el área superficial y la distancia máxima de observación, cumplan con la relación: superficie mayor o igual al cuadrado de la distancia máxima de observación entre 2000 (S</t>
    </r>
    <r>
      <rPr>
        <sz val="11"/>
        <color theme="1"/>
        <rFont val="Calibri"/>
        <family val="2"/>
      </rPr>
      <t>≥</t>
    </r>
    <r>
      <rPr>
        <sz val="11"/>
        <color theme="1"/>
        <rFont val="Calibri"/>
        <family val="2"/>
        <scheme val="minor"/>
      </rPr>
      <t>L2/2000)?</t>
    </r>
  </si>
  <si>
    <t>Verificar que se  cumplen las siguientes disposiciones respecto a los colores en las señales de seguridad e higiene:</t>
  </si>
  <si>
    <t>* El color de seguridad cubre cuando menos el 50% de la superficie total de las señales de obligación, precaución e información.</t>
  </si>
  <si>
    <t>* El color del fondo en las señales de prohibición es blanco, la banda transversal y la banda circular son de color rojo, el símbolo está centrado en el fondo y no obstruye la banda diametral.</t>
  </si>
  <si>
    <t>* El color rojo cubre por lo menos el 35% de la superficie total de la señal de seguridad e higiene y el color del símbolo es negro, en el caso de las señales de prohibición.</t>
  </si>
  <si>
    <t>* Se utiliza como color contrastante el amarillo verdoso, en lugar del color blanco, en el caso de utilizar señales de seguridad e higiene elaboradas con productos luminiscentes.</t>
  </si>
  <si>
    <t>* El producto luminiscente se emplea en los contornos de la señal, del símbolo y de las bandas circular y diametral, en el caso de utilizar señales de  prohibición elaboradas con productos luminiscentes.</t>
  </si>
  <si>
    <t>8.5.3</t>
  </si>
  <si>
    <t>8.5.1</t>
  </si>
  <si>
    <t>8.5.2</t>
  </si>
  <si>
    <t>¿Existe una iluminación de 50 lux como mínimo en la superficie de la señal de seguridad e higiene en condiciones normales?</t>
  </si>
  <si>
    <t>Verificar que se cumplen los textos complementarios a las señales de seguridad e higiene, en caso de utilizarse fuera de sus límites, con:</t>
  </si>
  <si>
    <t>* Ser un refuerzo a la información que proporciona la señal de seguridad e higiene.</t>
  </si>
  <si>
    <t>* Tener una altura no mayor ala mitad de la altura de la señal de seguridad e higiene, incluyendo todos sus renglones.</t>
  </si>
  <si>
    <t>* Tener un ancho de texto no mayor al ancho de la señal de seguridad e higiene.</t>
  </si>
  <si>
    <t>* Estar ubicado abajo de la señal de seguridad e higiene.</t>
  </si>
  <si>
    <t>* Ser breve y concreto.</t>
  </si>
  <si>
    <t>* Ser en color contrastante sobre el color de seguridad correspondiente a la señal de seguridad e higiene que complementa, es decir texto en color negro sobre fondo blanco, o texto blanco sobre negro.</t>
  </si>
  <si>
    <t>8.3.1 ( a )</t>
  </si>
  <si>
    <t>8.3.1 ( b )</t>
  </si>
  <si>
    <t>8.3.1 ( c )</t>
  </si>
  <si>
    <t>8.3.1 ( d )</t>
  </si>
  <si>
    <t>8.3.1 ( e )</t>
  </si>
  <si>
    <t>8.3.1 ( f )</t>
  </si>
  <si>
    <t>* Ser un refuerzo a la información que proporciona la señal.</t>
  </si>
  <si>
    <t>* No dominar sobre los símbolos, para lo cual se limita la altura máxima de las letras a la tercera parte de la altura del símbolo.</t>
  </si>
  <si>
    <t>* Ser breves y concretos, con un máximo de tres palabras.</t>
  </si>
  <si>
    <t>* El color del texto es el mismo que el color contrastante correspondiente a la señal de seguridad e higiene que complementa.</t>
  </si>
  <si>
    <t>Verificar que cumplen los textos complementarios a las señales de información incluidos dentro de sus límites con:</t>
  </si>
  <si>
    <t xml:space="preserve"> 8.3.2 ( a )</t>
  </si>
  <si>
    <t xml:space="preserve"> 8.3.2 ( b )</t>
  </si>
  <si>
    <t xml:space="preserve"> 8.3.2 ( c )</t>
  </si>
  <si>
    <t xml:space="preserve"> 8.3.2 ( d )</t>
  </si>
  <si>
    <t>Verificar que incluye el código de identificación para tuberías:</t>
  </si>
  <si>
    <t>* Color de seguridad.</t>
  </si>
  <si>
    <t>* Color contrastante.</t>
  </si>
  <si>
    <t>* Información complementaria.</t>
  </si>
  <si>
    <t>* Indicación de la dirección del fluido con una flecha.</t>
  </si>
  <si>
    <t xml:space="preserve"> 9.1.4</t>
  </si>
  <si>
    <t>Verificar que están identificadas las tuberías con el color de seguridad establecido respecto al tipo de fluido que transportan:</t>
  </si>
  <si>
    <t>*Verde: fluidos de bajo riesgo.</t>
  </si>
  <si>
    <t>*Amarillo: fluidos peligrosos.</t>
  </si>
  <si>
    <t>*Rojo: fluidos para el combate de incendio.</t>
  </si>
  <si>
    <t>Verificar que se clasifican también como fluidos peligrosos:</t>
  </si>
  <si>
    <t>*Los que están sometidos a condiciones extremas de presión, cuando la presión manométrica del fluido sea de 686 kilo pascales (kPa), equivalente a 7 kilogramos por centímetro cuadrado, o mayor.</t>
  </si>
  <si>
    <t>*Los que están sometidos a condiciones extremas de temperatura: mayor de 50 grados centígrados o a baja temperatura que pueda causar lesión al contacto con éste.</t>
  </si>
  <si>
    <t>9.1.1 ( a )</t>
  </si>
  <si>
    <t>9.1.1 ( b )</t>
  </si>
  <si>
    <t>*Pintando la tubería a todo lo largo y cubriendo toda la circunferencia con el color de seguridad correspondiente.</t>
  </si>
  <si>
    <t>*Pintando la tubería con bandas de identificación de 100 milímetros de ancho como mínimo, cubriendo toda la circunferencia de la tubería.</t>
  </si>
  <si>
    <t>*Colocando etiquetas indelebles que cubren toda la circunferencia de la tubería, con las dimensiones mínimas establecidas.</t>
  </si>
  <si>
    <t>Verificar que se  aplica el color de seguridad en alguna de las siguientes formas:</t>
  </si>
  <si>
    <t>9.1.2 ( a )</t>
  </si>
  <si>
    <t>Verificar que se  cumple en el uso del color amarillo para la identificación de fluidos peligrosos con las siguientes condiciones:</t>
  </si>
  <si>
    <t>* Uso de bandas con franjas diagonales amarillas y negras a 45 grados, con dimensiones de acuerdo a la normatividad.</t>
  </si>
  <si>
    <t>* Cubrir al menos el 50 % de la superficie total de la banda de identificación.</t>
  </si>
  <si>
    <t>Verificar que cumple el ancho de las bandas de identificación con el
mínimo establecido en correlación con el diámetro exterior del tubo o recubrimiento:</t>
  </si>
  <si>
    <t>*Diámetro exterior de más de 38 y hasta 51 milímetros: ancho mínimo de 200 milímetros.</t>
  </si>
  <si>
    <t>*Diámetro exterior de más de 250 milímetros: ancho mínimo de 800 milímetros.</t>
  </si>
  <si>
    <t>*Diámetro exterior hasta 38milímetros: ancho mínimo de 100 milímetros.</t>
  </si>
  <si>
    <t>*Diámetro exterior demás de 51 y hasta 150milímetros: ancho mínimo de 300 milímetros.</t>
  </si>
  <si>
    <t>*Diámetro exterior demás de150 yhasta 250milímetros: ancho mínimo de 600 milímetros.</t>
  </si>
  <si>
    <t>Verificar que se cumple la identificación de los fluidos en las tuberías con:</t>
  </si>
  <si>
    <t>*Ser visible desde cualquier punto en la zona o zonas en las que se ubica el sistema de tuberías y en la cercanía de válvulas.</t>
  </si>
  <si>
    <t>*Estar ubicada en tramos rectos a intervalos regulares no mayores de 10 metros de la tubería para un ancho de banda de color de seguridad de hasta 200 milímetros, y a intervalos no mayores a 15 metros para anchos de banda mayores a 200 milímetros.</t>
  </si>
  <si>
    <t>9.1.4 (a, b)</t>
  </si>
  <si>
    <t>Verificar que se implementa la información complementaria, mediante:</t>
  </si>
  <si>
    <t>* Las señales de seguridad e higiene de acuerdo con lo establecido.</t>
  </si>
  <si>
    <t>* Las leyendas que indiquen el riesgo del fluido.</t>
  </si>
  <si>
    <t>* La indicación de riesgos por sustancias químicas.</t>
  </si>
  <si>
    <t>* El nombre completo de la sustancia.</t>
  </si>
  <si>
    <t>* La información del proceso.</t>
  </si>
  <si>
    <t>* Con cualquier combinación de los incisos anteriores.</t>
  </si>
  <si>
    <t>Verificar que cumplen las señales en la tubería con las siguientes condiciones:</t>
  </si>
  <si>
    <t>* El área mínima de la señal es de 125 centímetros cuadrados.</t>
  </si>
  <si>
    <t>* Cuando la altura de la señal es mayor al 70 % del diámetro de la tubería, dicha señal se dispone a manera de placa colgada en la tubería, adyacente a las bandas de identificación.</t>
  </si>
  <si>
    <t>* Las señales cuya altura es igual o menor al 70% del diámetro de la tubería cumplen con lo establecido en la norma.</t>
  </si>
  <si>
    <t xml:space="preserve">9.2.2 ( a ) </t>
  </si>
  <si>
    <t>* Estar ubicada de forma que es visible desde cualquier punto de la zona o zonas en que se ubica el sistema de tubería y en la cercanía de válvulas, en el caso de que la tubería esté pintada a todo lo largo con el color de seguridad.</t>
  </si>
  <si>
    <t>Verificar  que cumple la información complementaria con las siguientes condiciones:</t>
  </si>
  <si>
    <t>* Estar ubicada en tramos rectos de la tubería a intervalos regulares no mayores a 10 metros para diámetros de tubería de hasta 51 milímetros, y cada 15 metros para diámetros de tubería mayores a 51 milímetros.</t>
  </si>
  <si>
    <t>* Ser del color contrastante al color de seguridad conforme a lo establecido en la normatividad.</t>
  </si>
  <si>
    <t xml:space="preserve">9.2.3 </t>
  </si>
  <si>
    <t xml:space="preserve">9.2.3 ( a y b) </t>
  </si>
  <si>
    <t xml:space="preserve">9.2.4 </t>
  </si>
  <si>
    <t>Verificar que se cumplen los textos incluidos con información complementaria en tuberías con las siguientes especificaciones:</t>
  </si>
  <si>
    <t>* Tuberías con diámetros menores a 25 milímetros: la altura mínima del texto es de 10 milímetros y se utiliza una placa con la información complementaria.</t>
  </si>
  <si>
    <r>
      <t>* Tuberías con diámetros de hasta 300 milímetros: la altura de las letras y la longitud de las flechas cumplen con la ecuación h=d (</t>
    </r>
    <r>
      <rPr>
        <sz val="11"/>
        <color theme="1"/>
        <rFont val="Calibri"/>
        <family val="2"/>
      </rPr>
      <t>π</t>
    </r>
    <r>
      <rPr>
        <sz val="11"/>
        <color theme="1"/>
        <rFont val="Calibri"/>
        <family val="2"/>
        <scheme val="minor"/>
      </rPr>
      <t xml:space="preserve"> /6); la altura de las letras del texto y la altura de las flechas es igual al diámetro por pi entre 6.</t>
    </r>
  </si>
  <si>
    <r>
      <t>* Tuberías con diámetros mayores de 300 milímetros: la altura mínima de las letras es de 15 centímetros y la altura máxima es igual al valor obtenido de la ecuación h=d (</t>
    </r>
    <r>
      <rPr>
        <sz val="11"/>
        <color theme="1"/>
        <rFont val="Calibri"/>
        <family val="2"/>
      </rPr>
      <t>π</t>
    </r>
    <r>
      <rPr>
        <sz val="11"/>
        <color theme="1"/>
        <rFont val="Calibri"/>
        <family val="2"/>
        <scheme val="minor"/>
      </rPr>
      <t xml:space="preserve"> /6).</t>
    </r>
  </si>
  <si>
    <t xml:space="preserve">9.2.4 (a) </t>
  </si>
  <si>
    <t xml:space="preserve">9.2.4 (b) </t>
  </si>
  <si>
    <t>¿Se incluye en la información complementaria el uso de leyendas que indiquen el riesgo del fluido: tóxico, inflamable, explosivo, irritante, corrosivo, reactivo, riesgo biológico, alta temperatura, baja temperatura y alta presión, así como leyendas particulares que indiquen claramente el riesgo para los casos especiales no considerados en la clasificación mencionada?</t>
  </si>
  <si>
    <t>Verificar que se  indica la dirección del flujo con una flecha y tiene las siguientes características:</t>
  </si>
  <si>
    <t>* Es adyacente a las bandas de identificación o, cuando la tubería está totalmente pintada, es adyacente a la información complementaria.</t>
  </si>
  <si>
    <t>* Apunta en ambas direcciones en las tuberías en las que existe flujo en ambos sentidos.</t>
  </si>
  <si>
    <t>* Tiene una longitud igual o mayor a la altura de las letras de las leyendas en relación al diámetro de la tubería, de acuerdo con la ecuación: H=d (π/6).</t>
  </si>
  <si>
    <t>* Está pintada directamente sobre la tubería, en color blanco o negro, y contrasta claramente con el color de ésta, o está integrada a las etiquetas, placas o letreros.</t>
  </si>
  <si>
    <t>9.3.2</t>
  </si>
  <si>
    <t xml:space="preserve">9.3.2 </t>
  </si>
  <si>
    <t>9.3.2 y 9.3.3</t>
  </si>
  <si>
    <t>9.3.1, 9.3.2 y 9.3.3</t>
  </si>
  <si>
    <t>* Forma geométrica: cuadrada o triangular.</t>
  </si>
  <si>
    <t>* Color de seguridad: amarillo.</t>
  </si>
  <si>
    <t>* Color contrastante: magenta o negro.</t>
  </si>
  <si>
    <t>* Símbolo: de color magenta o negro con la forma y dimensiones establecidas.</t>
  </si>
  <si>
    <t>* Texto: opcional, siempre que cumpla con lo establecido en la normatividad.</t>
  </si>
  <si>
    <t>Verificar que se  identifican los fluidos radiactivos y las fuentes generadoras o emisoras de radiaciones ionizantes de acuerdo con las características establecidas respecto a:</t>
  </si>
  <si>
    <t>9.2.8</t>
  </si>
  <si>
    <t>1.2 Información complementaria de las señales de seguridad e higiene</t>
  </si>
  <si>
    <t>1.3 Identificación de riesgos por fluidos conducidos en tuberías</t>
  </si>
  <si>
    <t>1.5 Identificación de fuentes generadoras o emisoras de radiaciones ionizantes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</si>
</sst>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1" x14ac:knownFonts="1">
    <font>
      <sz val="11"/>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sz val="20"/>
      <color theme="1"/>
      <name val="Calibri"/>
      <family val="2"/>
      <scheme val="minor"/>
    </font>
    <font>
      <sz val="12"/>
      <color theme="1"/>
      <name val="Calibri"/>
      <family val="2"/>
      <scheme val="minor"/>
    </font>
    <font>
      <b/>
      <sz val="15"/>
      <color theme="1"/>
      <name val="Calibri"/>
      <family val="2"/>
      <scheme val="minor"/>
    </font>
    <font>
      <b/>
      <sz val="14"/>
      <color theme="0" tint="-4.9989318521683403E-2"/>
      <name val="Calibri"/>
      <family val="2"/>
      <scheme val="minor"/>
    </font>
    <font>
      <sz val="11"/>
      <color theme="1"/>
      <name val="Calibri"/>
      <family val="2"/>
    </font>
    <font>
      <b/>
      <sz val="14"/>
      <color theme="0"/>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499984740745262"/>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96">
    <xf numFmtId="0" fontId="0" fillId="0" borderId="0" xfId="0"/>
    <xf numFmtId="0" fontId="0" fillId="0" borderId="0" xfId="0" applyFill="1" applyAlignment="1">
      <alignment horizontal="center"/>
    </xf>
    <xf numFmtId="0" fontId="0" fillId="0" borderId="0" xfId="0" applyFill="1" applyAlignment="1">
      <alignment vertical="top"/>
    </xf>
    <xf numFmtId="0" fontId="0" fillId="0" borderId="0" xfId="0" applyFill="1" applyAlignment="1">
      <alignment horizontal="center" vertical="center"/>
    </xf>
    <xf numFmtId="0" fontId="0" fillId="0" borderId="0" xfId="0" applyFill="1" applyBorder="1"/>
    <xf numFmtId="0" fontId="0" fillId="0" borderId="0" xfId="0" applyFill="1"/>
    <xf numFmtId="0" fontId="2" fillId="0" borderId="0" xfId="0" applyFont="1" applyFill="1" applyBorder="1" applyAlignment="1">
      <alignment vertical="center" wrapText="1"/>
    </xf>
    <xf numFmtId="0" fontId="2" fillId="0" borderId="0" xfId="0" applyFont="1" applyFill="1" applyBorder="1" applyAlignment="1">
      <alignment horizontal="center" textRotation="90"/>
    </xf>
    <xf numFmtId="0" fontId="0" fillId="0" borderId="0" xfId="0" applyFill="1" applyAlignment="1">
      <alignment horizontal="center" vertical="center" wrapText="1"/>
    </xf>
    <xf numFmtId="0" fontId="0" fillId="0" borderId="0" xfId="0" applyFill="1" applyAlignment="1">
      <alignment vertical="top" wrapText="1"/>
    </xf>
    <xf numFmtId="0" fontId="0" fillId="0" borderId="3" xfId="0" applyFill="1" applyBorder="1" applyAlignment="1">
      <alignment horizontal="center" vertical="center" wrapText="1"/>
    </xf>
    <xf numFmtId="0" fontId="0" fillId="0" borderId="10" xfId="0" applyFill="1" applyBorder="1" applyAlignment="1">
      <alignment horizontal="center" vertical="center"/>
    </xf>
    <xf numFmtId="0" fontId="0" fillId="0" borderId="12" xfId="0" applyFill="1" applyBorder="1" applyAlignment="1">
      <alignment horizontal="center" vertical="center"/>
    </xf>
    <xf numFmtId="0" fontId="0" fillId="0" borderId="9" xfId="0" applyFill="1" applyBorder="1" applyAlignment="1">
      <alignment horizontal="center" vertical="center" wrapText="1"/>
    </xf>
    <xf numFmtId="0" fontId="0" fillId="0" borderId="13" xfId="0"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wrapText="1"/>
    </xf>
    <xf numFmtId="0" fontId="0" fillId="0" borderId="6" xfId="0" applyFill="1" applyBorder="1" applyAlignment="1">
      <alignment horizontal="center" vertical="center"/>
    </xf>
    <xf numFmtId="0" fontId="0" fillId="0" borderId="11"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4" xfId="0" applyFont="1" applyBorder="1" applyAlignment="1">
      <alignment horizontal="center" vertical="center"/>
    </xf>
    <xf numFmtId="0" fontId="6" fillId="0" borderId="10" xfId="0" applyFont="1" applyBorder="1" applyAlignment="1">
      <alignment horizontal="center" vertical="center"/>
    </xf>
    <xf numFmtId="0" fontId="0" fillId="0" borderId="0" xfId="0" applyFill="1" applyBorder="1" applyAlignment="1">
      <alignment vertical="top" wrapText="1"/>
    </xf>
    <xf numFmtId="0" fontId="0" fillId="0" borderId="0" xfId="0"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0" fillId="0" borderId="1" xfId="0" applyFill="1" applyBorder="1" applyAlignment="1">
      <alignment horizontal="center" vertical="center" wrapText="1"/>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7" fillId="4" borderId="4" xfId="0" applyFont="1" applyFill="1" applyBorder="1" applyAlignment="1">
      <alignment horizontal="left" vertical="top"/>
    </xf>
    <xf numFmtId="0" fontId="0" fillId="4" borderId="6" xfId="0" applyFill="1" applyBorder="1" applyAlignment="1">
      <alignment horizontal="center" vertical="center" wrapText="1"/>
    </xf>
    <xf numFmtId="0" fontId="0" fillId="4" borderId="6" xfId="0" applyFill="1" applyBorder="1" applyAlignment="1">
      <alignment vertical="top"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3" fillId="4"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4" borderId="10"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6" xfId="0" applyFont="1" applyFill="1" applyBorder="1" applyAlignment="1">
      <alignment horizontal="left" vertical="top" wrapText="1"/>
    </xf>
    <xf numFmtId="0" fontId="0" fillId="6" borderId="6" xfId="0" applyFill="1" applyBorder="1" applyAlignment="1">
      <alignment vertical="top" wrapText="1"/>
    </xf>
    <xf numFmtId="0" fontId="0" fillId="6" borderId="6" xfId="0" applyFill="1" applyBorder="1" applyAlignment="1">
      <alignment horizontal="center" vertical="center"/>
    </xf>
    <xf numFmtId="0" fontId="0" fillId="6" borderId="5" xfId="0" applyFill="1" applyBorder="1" applyAlignment="1">
      <alignment horizontal="center" vertical="center"/>
    </xf>
    <xf numFmtId="0" fontId="3" fillId="4" borderId="9" xfId="0" applyFont="1" applyFill="1" applyBorder="1" applyAlignment="1">
      <alignment horizontal="center" vertical="center"/>
    </xf>
    <xf numFmtId="0" fontId="0" fillId="0" borderId="11" xfId="0" applyFill="1" applyBorder="1" applyAlignment="1">
      <alignment horizontal="center" vertical="center" wrapText="1"/>
    </xf>
    <xf numFmtId="0" fontId="5" fillId="0" borderId="7" xfId="0" applyFont="1" applyBorder="1" applyAlignment="1">
      <alignment horizontal="center" vertical="center"/>
    </xf>
    <xf numFmtId="0" fontId="3" fillId="6" borderId="6" xfId="0" applyFont="1" applyFill="1" applyBorder="1" applyAlignment="1">
      <alignment horizontal="left" vertical="center" wrapText="1"/>
    </xf>
    <xf numFmtId="0" fontId="7" fillId="4" borderId="4" xfId="0" applyFont="1" applyFill="1" applyBorder="1" applyAlignment="1">
      <alignment horizontal="left"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6" borderId="4" xfId="0" applyFill="1" applyBorder="1" applyAlignment="1">
      <alignment horizontal="center" vertical="center"/>
    </xf>
    <xf numFmtId="0" fontId="0" fillId="6" borderId="3" xfId="0" applyFill="1" applyBorder="1" applyAlignment="1">
      <alignment horizontal="center" vertical="center"/>
    </xf>
    <xf numFmtId="0" fontId="8" fillId="3" borderId="15" xfId="0" applyFont="1" applyFill="1" applyBorder="1" applyAlignment="1">
      <alignment horizontal="center" vertical="center"/>
    </xf>
    <xf numFmtId="165" fontId="0" fillId="0" borderId="17" xfId="0" applyNumberFormat="1" applyBorder="1" applyAlignment="1">
      <alignment horizontal="center" vertical="center" wrapText="1"/>
    </xf>
    <xf numFmtId="165" fontId="0" fillId="0" borderId="19" xfId="0" applyNumberFormat="1" applyBorder="1" applyAlignment="1">
      <alignment horizontal="center" vertical="center" wrapText="1"/>
    </xf>
    <xf numFmtId="10" fontId="3" fillId="0" borderId="20" xfId="0" applyNumberFormat="1" applyFont="1" applyBorder="1" applyAlignment="1">
      <alignment horizontal="center" vertical="center" wrapText="1"/>
    </xf>
    <xf numFmtId="10" fontId="0" fillId="0" borderId="10" xfId="0" applyNumberFormat="1" applyFill="1" applyBorder="1" applyAlignment="1">
      <alignment horizontal="center"/>
    </xf>
    <xf numFmtId="10" fontId="0" fillId="8" borderId="5" xfId="0" applyNumberFormat="1" applyFill="1" applyBorder="1" applyAlignment="1">
      <alignment horizontal="center" vertical="center"/>
    </xf>
    <xf numFmtId="0" fontId="3" fillId="4" borderId="6" xfId="0" applyFont="1" applyFill="1" applyBorder="1" applyAlignment="1">
      <alignment horizontal="left" vertical="center" wrapText="1"/>
    </xf>
    <xf numFmtId="0" fontId="0" fillId="0" borderId="10" xfId="0" applyFill="1" applyBorder="1" applyAlignment="1">
      <alignment horizontal="left" vertical="center" wrapText="1"/>
    </xf>
    <xf numFmtId="0" fontId="0" fillId="0" borderId="0" xfId="0" applyFill="1" applyAlignment="1">
      <alignment horizontal="left" vertical="center" wrapText="1"/>
    </xf>
    <xf numFmtId="0" fontId="3" fillId="0" borderId="0" xfId="0" applyFont="1" applyFill="1" applyAlignment="1">
      <alignment horizontal="left" vertical="center" wrapText="1"/>
    </xf>
    <xf numFmtId="0" fontId="0" fillId="0" borderId="9" xfId="0" applyFill="1" applyBorder="1" applyAlignment="1">
      <alignment horizontal="left" vertical="center" wrapText="1"/>
    </xf>
    <xf numFmtId="0" fontId="0" fillId="0" borderId="0" xfId="0" applyFill="1" applyAlignment="1">
      <alignment horizontal="left" vertical="center"/>
    </xf>
    <xf numFmtId="0" fontId="0" fillId="0" borderId="0" xfId="0" applyFill="1" applyBorder="1" applyAlignment="1">
      <alignment horizontal="left" vertical="center" wrapText="1"/>
    </xf>
    <xf numFmtId="0" fontId="8" fillId="3" borderId="14" xfId="0" applyFont="1" applyFill="1" applyBorder="1" applyAlignment="1">
      <alignment horizontal="left" vertical="center"/>
    </xf>
    <xf numFmtId="164" fontId="3" fillId="4" borderId="16" xfId="0" applyNumberFormat="1" applyFont="1" applyFill="1" applyBorder="1" applyAlignment="1">
      <alignment horizontal="left" vertical="center"/>
    </xf>
    <xf numFmtId="164" fontId="3" fillId="4" borderId="18" xfId="0" applyNumberFormat="1" applyFont="1" applyFill="1" applyBorder="1" applyAlignment="1">
      <alignment horizontal="left" vertical="center"/>
    </xf>
    <xf numFmtId="0" fontId="3" fillId="7" borderId="9" xfId="0" applyFont="1" applyFill="1" applyBorder="1" applyAlignment="1">
      <alignment horizontal="left" vertical="center"/>
    </xf>
    <xf numFmtId="0" fontId="3" fillId="4" borderId="6" xfId="0" applyFont="1" applyFill="1" applyBorder="1" applyAlignment="1">
      <alignment horizontal="center" vertical="center" wrapText="1"/>
    </xf>
    <xf numFmtId="0" fontId="10" fillId="3" borderId="0" xfId="0" applyFont="1" applyFill="1" applyAlignment="1">
      <alignment vertical="top"/>
    </xf>
    <xf numFmtId="0" fontId="0" fillId="7" borderId="4" xfId="0" applyFill="1" applyBorder="1" applyAlignment="1">
      <alignment horizontal="center" vertical="center"/>
    </xf>
    <xf numFmtId="0" fontId="0" fillId="7" borderId="6" xfId="0" applyFill="1" applyBorder="1" applyAlignment="1">
      <alignment horizontal="center" vertical="center"/>
    </xf>
    <xf numFmtId="0" fontId="0" fillId="7" borderId="5" xfId="0" applyFill="1" applyBorder="1" applyAlignment="1">
      <alignment horizontal="center" vertical="center"/>
    </xf>
    <xf numFmtId="164" fontId="0" fillId="7" borderId="16" xfId="0" applyNumberFormat="1" applyFont="1" applyFill="1" applyBorder="1" applyAlignment="1">
      <alignment horizontal="right" vertical="center"/>
    </xf>
    <xf numFmtId="0" fontId="1" fillId="0" borderId="10" xfId="0" applyFont="1" applyBorder="1" applyAlignment="1">
      <alignment horizontal="center" vertical="center"/>
    </xf>
    <xf numFmtId="0" fontId="3" fillId="6" borderId="6"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5" borderId="6" xfId="0" applyFont="1" applyFill="1" applyBorder="1" applyAlignment="1">
      <alignment horizontal="center" vertical="top" wrapText="1"/>
    </xf>
    <xf numFmtId="0" fontId="3" fillId="5" borderId="12" xfId="0" applyFont="1" applyFill="1" applyBorder="1" applyAlignment="1">
      <alignment horizontal="center" vertical="top" wrapText="1"/>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cellXfs>
  <cellStyles count="1">
    <cellStyle name="Normal" xfId="0" builtinId="0"/>
  </cellStyles>
  <dxfs count="992">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de</a:t>
            </a:r>
            <a:r>
              <a:rPr lang="en-US" baseline="0"/>
              <a:t> Avance de cumplimiento</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'NOM-026'!$D$203</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E670-2E47-980D-5B2B094FB770}"/>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E670-2E47-980D-5B2B094FB770}"/>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E670-2E47-980D-5B2B094FB770}"/>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E670-2E47-980D-5B2B094FB770}"/>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E670-2E47-980D-5B2B094FB770}"/>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E670-2E47-980D-5B2B094FB770}"/>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E670-2E47-980D-5B2B094FB770}"/>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E670-2E47-980D-5B2B094FB77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'NOM-026'!$C$204:$C$211</c:f>
              <c:strCache>
                <c:ptCount val="8"/>
                <c:pt idx="0">
                  <c:v>1 Medidas de seguridad</c:v>
                </c:pt>
                <c:pt idx="1">
                  <c:v>1.1 Señales de seguridad e higiene</c:v>
                </c:pt>
                <c:pt idx="2">
                  <c:v>1.2 Información complementaria de las señales de seguridad e higiene</c:v>
                </c:pt>
                <c:pt idx="3">
                  <c:v>1.3 Identificación de riesgos por fluidos conducidos en tuberías</c:v>
                </c:pt>
                <c:pt idx="4">
                  <c:v>1.4 Información complementaria en la identificación de las tuberías</c:v>
                </c:pt>
                <c:pt idx="5">
                  <c:v>1.5 Identificación de fuentes generadoras o emisoras de radiaciones ionizantes</c:v>
                </c:pt>
                <c:pt idx="6">
                  <c:v>2  Capacitación</c:v>
                </c:pt>
                <c:pt idx="7">
                  <c:v>Cumplimiento Global</c:v>
                </c:pt>
              </c:strCache>
            </c:strRef>
          </c:cat>
          <c:val>
            <c:numRef>
              <c:f>'NOM-026'!$D$204:$D$211</c:f>
              <c:numCache>
                <c:formatCode>000.00%</c:formatCode>
                <c:ptCount val="8"/>
                <c:pt idx="1">
                  <c:v>0</c:v>
                </c:pt>
                <c:pt idx="2">
                  <c:v>0</c:v>
                </c:pt>
                <c:pt idx="3">
                  <c:v>0</c:v>
                </c:pt>
                <c:pt idx="4">
                  <c:v>0</c:v>
                </c:pt>
                <c:pt idx="5">
                  <c:v>0</c:v>
                </c:pt>
                <c:pt idx="6">
                  <c:v>0</c:v>
                </c:pt>
                <c:pt idx="7" formatCode="0.00%">
                  <c:v>0</c:v>
                </c:pt>
              </c:numCache>
            </c:numRef>
          </c:val>
          <c:extLst>
            <c:ext xmlns:c16="http://schemas.microsoft.com/office/drawing/2014/chart" uri="{C3380CC4-5D6E-409C-BE32-E72D297353CC}">
              <c16:uniqueId val="{00000000-E370-2D49-AF12-04ACBB21D5FD}"/>
            </c:ext>
          </c:extLst>
        </c:ser>
        <c:dLbls>
          <c:dLblPos val="inEnd"/>
          <c:showLegendKey val="0"/>
          <c:showVal val="1"/>
          <c:showCatName val="0"/>
          <c:showSerName val="0"/>
          <c:showPercent val="0"/>
          <c:showBubbleSize val="0"/>
        </c:dLbls>
        <c:gapWidth val="65"/>
        <c:axId val="1154284464"/>
        <c:axId val="1154294800"/>
      </c:barChart>
      <c:catAx>
        <c:axId val="1154284464"/>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1154294800"/>
        <c:crosses val="autoZero"/>
        <c:auto val="1"/>
        <c:lblAlgn val="ctr"/>
        <c:lblOffset val="100"/>
        <c:noMultiLvlLbl val="0"/>
      </c:catAx>
      <c:valAx>
        <c:axId val="1154294800"/>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1154284464"/>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29" workbookViewId="0" zoomToFit="1"/>
  </sheetViews>
  <pageMargins left="0.7" right="0.7" top="0.75" bottom="0.75" header="0.3" footer="0.3"/>
  <pageSetup paperSize="9"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3411" cy="6290930"/>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B1:T486"/>
  <sheetViews>
    <sheetView tabSelected="1" zoomScale="150" zoomScaleNormal="150" workbookViewId="0">
      <pane xSplit="2" ySplit="4" topLeftCell="C97" activePane="bottomRight" state="frozen"/>
      <selection pane="topRight" activeCell="C1" sqref="C1"/>
      <selection pane="bottomLeft" activeCell="A5" sqref="A5"/>
      <selection pane="bottomRight" activeCell="B1" sqref="B1"/>
    </sheetView>
  </sheetViews>
  <sheetFormatPr baseColWidth="10" defaultColWidth="11.5" defaultRowHeight="15" x14ac:dyDescent="0.2"/>
  <cols>
    <col min="1" max="1" width="3.6640625" style="5" customWidth="1"/>
    <col min="2" max="2" width="5.6640625" style="28" customWidth="1"/>
    <col min="3" max="3" width="86.6640625" style="67" customWidth="1"/>
    <col min="4" max="4" width="11.5" style="1" customWidth="1"/>
    <col min="5" max="5" width="5.5" style="3" customWidth="1"/>
    <col min="6" max="6" width="7.5" style="2" customWidth="1"/>
    <col min="7" max="9" width="3.83203125" style="3" customWidth="1"/>
    <col min="10" max="10" width="29.6640625" style="19" customWidth="1"/>
    <col min="11" max="15" width="4.6640625" style="4" customWidth="1"/>
    <col min="16" max="20" width="11.5" style="4"/>
    <col min="21" max="252" width="11.5" style="5"/>
    <col min="253" max="253" width="5.6640625" style="5" customWidth="1"/>
    <col min="254" max="254" width="57" style="5" customWidth="1"/>
    <col min="255" max="256" width="11.5" style="5" customWidth="1"/>
    <col min="257" max="257" width="37.83203125" style="5" customWidth="1"/>
    <col min="258" max="260" width="11.5" style="5" customWidth="1"/>
    <col min="261" max="266" width="4.6640625" style="5" customWidth="1"/>
    <col min="267" max="268" width="11.5" style="5"/>
    <col min="269" max="269" width="12.1640625" style="5" customWidth="1"/>
    <col min="270" max="270" width="14.83203125" style="5" customWidth="1"/>
    <col min="271" max="508" width="11.5" style="5"/>
    <col min="509" max="509" width="5.6640625" style="5" customWidth="1"/>
    <col min="510" max="510" width="57" style="5" customWidth="1"/>
    <col min="511" max="512" width="11.5" style="5" customWidth="1"/>
    <col min="513" max="513" width="37.83203125" style="5" customWidth="1"/>
    <col min="514" max="516" width="11.5" style="5" customWidth="1"/>
    <col min="517" max="522" width="4.6640625" style="5" customWidth="1"/>
    <col min="523" max="524" width="11.5" style="5"/>
    <col min="525" max="525" width="12.1640625" style="5" customWidth="1"/>
    <col min="526" max="526" width="14.83203125" style="5" customWidth="1"/>
    <col min="527" max="764" width="11.5" style="5"/>
    <col min="765" max="765" width="5.6640625" style="5" customWidth="1"/>
    <col min="766" max="766" width="57" style="5" customWidth="1"/>
    <col min="767" max="768" width="11.5" style="5" customWidth="1"/>
    <col min="769" max="769" width="37.83203125" style="5" customWidth="1"/>
    <col min="770" max="772" width="11.5" style="5" customWidth="1"/>
    <col min="773" max="778" width="4.6640625" style="5" customWidth="1"/>
    <col min="779" max="780" width="11.5" style="5"/>
    <col min="781" max="781" width="12.1640625" style="5" customWidth="1"/>
    <col min="782" max="782" width="14.83203125" style="5" customWidth="1"/>
    <col min="783" max="1020" width="11.5" style="5"/>
    <col min="1021" max="1021" width="5.6640625" style="5" customWidth="1"/>
    <col min="1022" max="1022" width="57" style="5" customWidth="1"/>
    <col min="1023" max="1024" width="11.5" style="5" customWidth="1"/>
    <col min="1025" max="1025" width="37.83203125" style="5" customWidth="1"/>
    <col min="1026" max="1028" width="11.5" style="5" customWidth="1"/>
    <col min="1029" max="1034" width="4.6640625" style="5" customWidth="1"/>
    <col min="1035" max="1036" width="11.5" style="5"/>
    <col min="1037" max="1037" width="12.1640625" style="5" customWidth="1"/>
    <col min="1038" max="1038" width="14.83203125" style="5" customWidth="1"/>
    <col min="1039" max="1276" width="11.5" style="5"/>
    <col min="1277" max="1277" width="5.6640625" style="5" customWidth="1"/>
    <col min="1278" max="1278" width="57" style="5" customWidth="1"/>
    <col min="1279" max="1280" width="11.5" style="5" customWidth="1"/>
    <col min="1281" max="1281" width="37.83203125" style="5" customWidth="1"/>
    <col min="1282" max="1284" width="11.5" style="5" customWidth="1"/>
    <col min="1285" max="1290" width="4.6640625" style="5" customWidth="1"/>
    <col min="1291" max="1292" width="11.5" style="5"/>
    <col min="1293" max="1293" width="12.1640625" style="5" customWidth="1"/>
    <col min="1294" max="1294" width="14.83203125" style="5" customWidth="1"/>
    <col min="1295" max="1532" width="11.5" style="5"/>
    <col min="1533" max="1533" width="5.6640625" style="5" customWidth="1"/>
    <col min="1534" max="1534" width="57" style="5" customWidth="1"/>
    <col min="1535" max="1536" width="11.5" style="5" customWidth="1"/>
    <col min="1537" max="1537" width="37.83203125" style="5" customWidth="1"/>
    <col min="1538" max="1540" width="11.5" style="5" customWidth="1"/>
    <col min="1541" max="1546" width="4.6640625" style="5" customWidth="1"/>
    <col min="1547" max="1548" width="11.5" style="5"/>
    <col min="1549" max="1549" width="12.1640625" style="5" customWidth="1"/>
    <col min="1550" max="1550" width="14.83203125" style="5" customWidth="1"/>
    <col min="1551" max="1788" width="11.5" style="5"/>
    <col min="1789" max="1789" width="5.6640625" style="5" customWidth="1"/>
    <col min="1790" max="1790" width="57" style="5" customWidth="1"/>
    <col min="1791" max="1792" width="11.5" style="5" customWidth="1"/>
    <col min="1793" max="1793" width="37.83203125" style="5" customWidth="1"/>
    <col min="1794" max="1796" width="11.5" style="5" customWidth="1"/>
    <col min="1797" max="1802" width="4.6640625" style="5" customWidth="1"/>
    <col min="1803" max="1804" width="11.5" style="5"/>
    <col min="1805" max="1805" width="12.1640625" style="5" customWidth="1"/>
    <col min="1806" max="1806" width="14.83203125" style="5" customWidth="1"/>
    <col min="1807" max="2044" width="11.5" style="5"/>
    <col min="2045" max="2045" width="5.6640625" style="5" customWidth="1"/>
    <col min="2046" max="2046" width="57" style="5" customWidth="1"/>
    <col min="2047" max="2048" width="11.5" style="5" customWidth="1"/>
    <col min="2049" max="2049" width="37.83203125" style="5" customWidth="1"/>
    <col min="2050" max="2052" width="11.5" style="5" customWidth="1"/>
    <col min="2053" max="2058" width="4.6640625" style="5" customWidth="1"/>
    <col min="2059" max="2060" width="11.5" style="5"/>
    <col min="2061" max="2061" width="12.1640625" style="5" customWidth="1"/>
    <col min="2062" max="2062" width="14.83203125" style="5" customWidth="1"/>
    <col min="2063" max="2300" width="11.5" style="5"/>
    <col min="2301" max="2301" width="5.6640625" style="5" customWidth="1"/>
    <col min="2302" max="2302" width="57" style="5" customWidth="1"/>
    <col min="2303" max="2304" width="11.5" style="5" customWidth="1"/>
    <col min="2305" max="2305" width="37.83203125" style="5" customWidth="1"/>
    <col min="2306" max="2308" width="11.5" style="5" customWidth="1"/>
    <col min="2309" max="2314" width="4.6640625" style="5" customWidth="1"/>
    <col min="2315" max="2316" width="11.5" style="5"/>
    <col min="2317" max="2317" width="12.1640625" style="5" customWidth="1"/>
    <col min="2318" max="2318" width="14.83203125" style="5" customWidth="1"/>
    <col min="2319" max="2556" width="11.5" style="5"/>
    <col min="2557" max="2557" width="5.6640625" style="5" customWidth="1"/>
    <col min="2558" max="2558" width="57" style="5" customWidth="1"/>
    <col min="2559" max="2560" width="11.5" style="5" customWidth="1"/>
    <col min="2561" max="2561" width="37.83203125" style="5" customWidth="1"/>
    <col min="2562" max="2564" width="11.5" style="5" customWidth="1"/>
    <col min="2565" max="2570" width="4.6640625" style="5" customWidth="1"/>
    <col min="2571" max="2572" width="11.5" style="5"/>
    <col min="2573" max="2573" width="12.1640625" style="5" customWidth="1"/>
    <col min="2574" max="2574" width="14.83203125" style="5" customWidth="1"/>
    <col min="2575" max="2812" width="11.5" style="5"/>
    <col min="2813" max="2813" width="5.6640625" style="5" customWidth="1"/>
    <col min="2814" max="2814" width="57" style="5" customWidth="1"/>
    <col min="2815" max="2816" width="11.5" style="5" customWidth="1"/>
    <col min="2817" max="2817" width="37.83203125" style="5" customWidth="1"/>
    <col min="2818" max="2820" width="11.5" style="5" customWidth="1"/>
    <col min="2821" max="2826" width="4.6640625" style="5" customWidth="1"/>
    <col min="2827" max="2828" width="11.5" style="5"/>
    <col min="2829" max="2829" width="12.1640625" style="5" customWidth="1"/>
    <col min="2830" max="2830" width="14.83203125" style="5" customWidth="1"/>
    <col min="2831" max="3068" width="11.5" style="5"/>
    <col min="3069" max="3069" width="5.6640625" style="5" customWidth="1"/>
    <col min="3070" max="3070" width="57" style="5" customWidth="1"/>
    <col min="3071" max="3072" width="11.5" style="5" customWidth="1"/>
    <col min="3073" max="3073" width="37.83203125" style="5" customWidth="1"/>
    <col min="3074" max="3076" width="11.5" style="5" customWidth="1"/>
    <col min="3077" max="3082" width="4.6640625" style="5" customWidth="1"/>
    <col min="3083" max="3084" width="11.5" style="5"/>
    <col min="3085" max="3085" width="12.1640625" style="5" customWidth="1"/>
    <col min="3086" max="3086" width="14.83203125" style="5" customWidth="1"/>
    <col min="3087" max="3324" width="11.5" style="5"/>
    <col min="3325" max="3325" width="5.6640625" style="5" customWidth="1"/>
    <col min="3326" max="3326" width="57" style="5" customWidth="1"/>
    <col min="3327" max="3328" width="11.5" style="5" customWidth="1"/>
    <col min="3329" max="3329" width="37.83203125" style="5" customWidth="1"/>
    <col min="3330" max="3332" width="11.5" style="5" customWidth="1"/>
    <col min="3333" max="3338" width="4.6640625" style="5" customWidth="1"/>
    <col min="3339" max="3340" width="11.5" style="5"/>
    <col min="3341" max="3341" width="12.1640625" style="5" customWidth="1"/>
    <col min="3342" max="3342" width="14.83203125" style="5" customWidth="1"/>
    <col min="3343" max="3580" width="11.5" style="5"/>
    <col min="3581" max="3581" width="5.6640625" style="5" customWidth="1"/>
    <col min="3582" max="3582" width="57" style="5" customWidth="1"/>
    <col min="3583" max="3584" width="11.5" style="5" customWidth="1"/>
    <col min="3585" max="3585" width="37.83203125" style="5" customWidth="1"/>
    <col min="3586" max="3588" width="11.5" style="5" customWidth="1"/>
    <col min="3589" max="3594" width="4.6640625" style="5" customWidth="1"/>
    <col min="3595" max="3596" width="11.5" style="5"/>
    <col min="3597" max="3597" width="12.1640625" style="5" customWidth="1"/>
    <col min="3598" max="3598" width="14.83203125" style="5" customWidth="1"/>
    <col min="3599" max="3836" width="11.5" style="5"/>
    <col min="3837" max="3837" width="5.6640625" style="5" customWidth="1"/>
    <col min="3838" max="3838" width="57" style="5" customWidth="1"/>
    <col min="3839" max="3840" width="11.5" style="5" customWidth="1"/>
    <col min="3841" max="3841" width="37.83203125" style="5" customWidth="1"/>
    <col min="3842" max="3844" width="11.5" style="5" customWidth="1"/>
    <col min="3845" max="3850" width="4.6640625" style="5" customWidth="1"/>
    <col min="3851" max="3852" width="11.5" style="5"/>
    <col min="3853" max="3853" width="12.1640625" style="5" customWidth="1"/>
    <col min="3854" max="3854" width="14.83203125" style="5" customWidth="1"/>
    <col min="3855" max="4092" width="11.5" style="5"/>
    <col min="4093" max="4093" width="5.6640625" style="5" customWidth="1"/>
    <col min="4094" max="4094" width="57" style="5" customWidth="1"/>
    <col min="4095" max="4096" width="11.5" style="5" customWidth="1"/>
    <col min="4097" max="4097" width="37.83203125" style="5" customWidth="1"/>
    <col min="4098" max="4100" width="11.5" style="5" customWidth="1"/>
    <col min="4101" max="4106" width="4.6640625" style="5" customWidth="1"/>
    <col min="4107" max="4108" width="11.5" style="5"/>
    <col min="4109" max="4109" width="12.1640625" style="5" customWidth="1"/>
    <col min="4110" max="4110" width="14.83203125" style="5" customWidth="1"/>
    <col min="4111" max="4348" width="11.5" style="5"/>
    <col min="4349" max="4349" width="5.6640625" style="5" customWidth="1"/>
    <col min="4350" max="4350" width="57" style="5" customWidth="1"/>
    <col min="4351" max="4352" width="11.5" style="5" customWidth="1"/>
    <col min="4353" max="4353" width="37.83203125" style="5" customWidth="1"/>
    <col min="4354" max="4356" width="11.5" style="5" customWidth="1"/>
    <col min="4357" max="4362" width="4.6640625" style="5" customWidth="1"/>
    <col min="4363" max="4364" width="11.5" style="5"/>
    <col min="4365" max="4365" width="12.1640625" style="5" customWidth="1"/>
    <col min="4366" max="4366" width="14.83203125" style="5" customWidth="1"/>
    <col min="4367" max="4604" width="11.5" style="5"/>
    <col min="4605" max="4605" width="5.6640625" style="5" customWidth="1"/>
    <col min="4606" max="4606" width="57" style="5" customWidth="1"/>
    <col min="4607" max="4608" width="11.5" style="5" customWidth="1"/>
    <col min="4609" max="4609" width="37.83203125" style="5" customWidth="1"/>
    <col min="4610" max="4612" width="11.5" style="5" customWidth="1"/>
    <col min="4613" max="4618" width="4.6640625" style="5" customWidth="1"/>
    <col min="4619" max="4620" width="11.5" style="5"/>
    <col min="4621" max="4621" width="12.1640625" style="5" customWidth="1"/>
    <col min="4622" max="4622" width="14.83203125" style="5" customWidth="1"/>
    <col min="4623" max="4860" width="11.5" style="5"/>
    <col min="4861" max="4861" width="5.6640625" style="5" customWidth="1"/>
    <col min="4862" max="4862" width="57" style="5" customWidth="1"/>
    <col min="4863" max="4864" width="11.5" style="5" customWidth="1"/>
    <col min="4865" max="4865" width="37.83203125" style="5" customWidth="1"/>
    <col min="4866" max="4868" width="11.5" style="5" customWidth="1"/>
    <col min="4869" max="4874" width="4.6640625" style="5" customWidth="1"/>
    <col min="4875" max="4876" width="11.5" style="5"/>
    <col min="4877" max="4877" width="12.1640625" style="5" customWidth="1"/>
    <col min="4878" max="4878" width="14.83203125" style="5" customWidth="1"/>
    <col min="4879" max="5116" width="11.5" style="5"/>
    <col min="5117" max="5117" width="5.6640625" style="5" customWidth="1"/>
    <col min="5118" max="5118" width="57" style="5" customWidth="1"/>
    <col min="5119" max="5120" width="11.5" style="5" customWidth="1"/>
    <col min="5121" max="5121" width="37.83203125" style="5" customWidth="1"/>
    <col min="5122" max="5124" width="11.5" style="5" customWidth="1"/>
    <col min="5125" max="5130" width="4.6640625" style="5" customWidth="1"/>
    <col min="5131" max="5132" width="11.5" style="5"/>
    <col min="5133" max="5133" width="12.1640625" style="5" customWidth="1"/>
    <col min="5134" max="5134" width="14.83203125" style="5" customWidth="1"/>
    <col min="5135" max="5372" width="11.5" style="5"/>
    <col min="5373" max="5373" width="5.6640625" style="5" customWidth="1"/>
    <col min="5374" max="5374" width="57" style="5" customWidth="1"/>
    <col min="5375" max="5376" width="11.5" style="5" customWidth="1"/>
    <col min="5377" max="5377" width="37.83203125" style="5" customWidth="1"/>
    <col min="5378" max="5380" width="11.5" style="5" customWidth="1"/>
    <col min="5381" max="5386" width="4.6640625" style="5" customWidth="1"/>
    <col min="5387" max="5388" width="11.5" style="5"/>
    <col min="5389" max="5389" width="12.1640625" style="5" customWidth="1"/>
    <col min="5390" max="5390" width="14.83203125" style="5" customWidth="1"/>
    <col min="5391" max="5628" width="11.5" style="5"/>
    <col min="5629" max="5629" width="5.6640625" style="5" customWidth="1"/>
    <col min="5630" max="5630" width="57" style="5" customWidth="1"/>
    <col min="5631" max="5632" width="11.5" style="5" customWidth="1"/>
    <col min="5633" max="5633" width="37.83203125" style="5" customWidth="1"/>
    <col min="5634" max="5636" width="11.5" style="5" customWidth="1"/>
    <col min="5637" max="5642" width="4.6640625" style="5" customWidth="1"/>
    <col min="5643" max="5644" width="11.5" style="5"/>
    <col min="5645" max="5645" width="12.1640625" style="5" customWidth="1"/>
    <col min="5646" max="5646" width="14.83203125" style="5" customWidth="1"/>
    <col min="5647" max="5884" width="11.5" style="5"/>
    <col min="5885" max="5885" width="5.6640625" style="5" customWidth="1"/>
    <col min="5886" max="5886" width="57" style="5" customWidth="1"/>
    <col min="5887" max="5888" width="11.5" style="5" customWidth="1"/>
    <col min="5889" max="5889" width="37.83203125" style="5" customWidth="1"/>
    <col min="5890" max="5892" width="11.5" style="5" customWidth="1"/>
    <col min="5893" max="5898" width="4.6640625" style="5" customWidth="1"/>
    <col min="5899" max="5900" width="11.5" style="5"/>
    <col min="5901" max="5901" width="12.1640625" style="5" customWidth="1"/>
    <col min="5902" max="5902" width="14.83203125" style="5" customWidth="1"/>
    <col min="5903" max="6140" width="11.5" style="5"/>
    <col min="6141" max="6141" width="5.6640625" style="5" customWidth="1"/>
    <col min="6142" max="6142" width="57" style="5" customWidth="1"/>
    <col min="6143" max="6144" width="11.5" style="5" customWidth="1"/>
    <col min="6145" max="6145" width="37.83203125" style="5" customWidth="1"/>
    <col min="6146" max="6148" width="11.5" style="5" customWidth="1"/>
    <col min="6149" max="6154" width="4.6640625" style="5" customWidth="1"/>
    <col min="6155" max="6156" width="11.5" style="5"/>
    <col min="6157" max="6157" width="12.1640625" style="5" customWidth="1"/>
    <col min="6158" max="6158" width="14.83203125" style="5" customWidth="1"/>
    <col min="6159" max="6396" width="11.5" style="5"/>
    <col min="6397" max="6397" width="5.6640625" style="5" customWidth="1"/>
    <col min="6398" max="6398" width="57" style="5" customWidth="1"/>
    <col min="6399" max="6400" width="11.5" style="5" customWidth="1"/>
    <col min="6401" max="6401" width="37.83203125" style="5" customWidth="1"/>
    <col min="6402" max="6404" width="11.5" style="5" customWidth="1"/>
    <col min="6405" max="6410" width="4.6640625" style="5" customWidth="1"/>
    <col min="6411" max="6412" width="11.5" style="5"/>
    <col min="6413" max="6413" width="12.1640625" style="5" customWidth="1"/>
    <col min="6414" max="6414" width="14.83203125" style="5" customWidth="1"/>
    <col min="6415" max="6652" width="11.5" style="5"/>
    <col min="6653" max="6653" width="5.6640625" style="5" customWidth="1"/>
    <col min="6654" max="6654" width="57" style="5" customWidth="1"/>
    <col min="6655" max="6656" width="11.5" style="5" customWidth="1"/>
    <col min="6657" max="6657" width="37.83203125" style="5" customWidth="1"/>
    <col min="6658" max="6660" width="11.5" style="5" customWidth="1"/>
    <col min="6661" max="6666" width="4.6640625" style="5" customWidth="1"/>
    <col min="6667" max="6668" width="11.5" style="5"/>
    <col min="6669" max="6669" width="12.1640625" style="5" customWidth="1"/>
    <col min="6670" max="6670" width="14.83203125" style="5" customWidth="1"/>
    <col min="6671" max="6908" width="11.5" style="5"/>
    <col min="6909" max="6909" width="5.6640625" style="5" customWidth="1"/>
    <col min="6910" max="6910" width="57" style="5" customWidth="1"/>
    <col min="6911" max="6912" width="11.5" style="5" customWidth="1"/>
    <col min="6913" max="6913" width="37.83203125" style="5" customWidth="1"/>
    <col min="6914" max="6916" width="11.5" style="5" customWidth="1"/>
    <col min="6917" max="6922" width="4.6640625" style="5" customWidth="1"/>
    <col min="6923" max="6924" width="11.5" style="5"/>
    <col min="6925" max="6925" width="12.1640625" style="5" customWidth="1"/>
    <col min="6926" max="6926" width="14.83203125" style="5" customWidth="1"/>
    <col min="6927" max="7164" width="11.5" style="5"/>
    <col min="7165" max="7165" width="5.6640625" style="5" customWidth="1"/>
    <col min="7166" max="7166" width="57" style="5" customWidth="1"/>
    <col min="7167" max="7168" width="11.5" style="5" customWidth="1"/>
    <col min="7169" max="7169" width="37.83203125" style="5" customWidth="1"/>
    <col min="7170" max="7172" width="11.5" style="5" customWidth="1"/>
    <col min="7173" max="7178" width="4.6640625" style="5" customWidth="1"/>
    <col min="7179" max="7180" width="11.5" style="5"/>
    <col min="7181" max="7181" width="12.1640625" style="5" customWidth="1"/>
    <col min="7182" max="7182" width="14.83203125" style="5" customWidth="1"/>
    <col min="7183" max="7420" width="11.5" style="5"/>
    <col min="7421" max="7421" width="5.6640625" style="5" customWidth="1"/>
    <col min="7422" max="7422" width="57" style="5" customWidth="1"/>
    <col min="7423" max="7424" width="11.5" style="5" customWidth="1"/>
    <col min="7425" max="7425" width="37.83203125" style="5" customWidth="1"/>
    <col min="7426" max="7428" width="11.5" style="5" customWidth="1"/>
    <col min="7429" max="7434" width="4.6640625" style="5" customWidth="1"/>
    <col min="7435" max="7436" width="11.5" style="5"/>
    <col min="7437" max="7437" width="12.1640625" style="5" customWidth="1"/>
    <col min="7438" max="7438" width="14.83203125" style="5" customWidth="1"/>
    <col min="7439" max="7676" width="11.5" style="5"/>
    <col min="7677" max="7677" width="5.6640625" style="5" customWidth="1"/>
    <col min="7678" max="7678" width="57" style="5" customWidth="1"/>
    <col min="7679" max="7680" width="11.5" style="5" customWidth="1"/>
    <col min="7681" max="7681" width="37.83203125" style="5" customWidth="1"/>
    <col min="7682" max="7684" width="11.5" style="5" customWidth="1"/>
    <col min="7685" max="7690" width="4.6640625" style="5" customWidth="1"/>
    <col min="7691" max="7692" width="11.5" style="5"/>
    <col min="7693" max="7693" width="12.1640625" style="5" customWidth="1"/>
    <col min="7694" max="7694" width="14.83203125" style="5" customWidth="1"/>
    <col min="7695" max="7932" width="11.5" style="5"/>
    <col min="7933" max="7933" width="5.6640625" style="5" customWidth="1"/>
    <col min="7934" max="7934" width="57" style="5" customWidth="1"/>
    <col min="7935" max="7936" width="11.5" style="5" customWidth="1"/>
    <col min="7937" max="7937" width="37.83203125" style="5" customWidth="1"/>
    <col min="7938" max="7940" width="11.5" style="5" customWidth="1"/>
    <col min="7941" max="7946" width="4.6640625" style="5" customWidth="1"/>
    <col min="7947" max="7948" width="11.5" style="5"/>
    <col min="7949" max="7949" width="12.1640625" style="5" customWidth="1"/>
    <col min="7950" max="7950" width="14.83203125" style="5" customWidth="1"/>
    <col min="7951" max="8188" width="11.5" style="5"/>
    <col min="8189" max="8189" width="5.6640625" style="5" customWidth="1"/>
    <col min="8190" max="8190" width="57" style="5" customWidth="1"/>
    <col min="8191" max="8192" width="11.5" style="5" customWidth="1"/>
    <col min="8193" max="8193" width="37.83203125" style="5" customWidth="1"/>
    <col min="8194" max="8196" width="11.5" style="5" customWidth="1"/>
    <col min="8197" max="8202" width="4.6640625" style="5" customWidth="1"/>
    <col min="8203" max="8204" width="11.5" style="5"/>
    <col min="8205" max="8205" width="12.1640625" style="5" customWidth="1"/>
    <col min="8206" max="8206" width="14.83203125" style="5" customWidth="1"/>
    <col min="8207" max="8444" width="11.5" style="5"/>
    <col min="8445" max="8445" width="5.6640625" style="5" customWidth="1"/>
    <col min="8446" max="8446" width="57" style="5" customWidth="1"/>
    <col min="8447" max="8448" width="11.5" style="5" customWidth="1"/>
    <col min="8449" max="8449" width="37.83203125" style="5" customWidth="1"/>
    <col min="8450" max="8452" width="11.5" style="5" customWidth="1"/>
    <col min="8453" max="8458" width="4.6640625" style="5" customWidth="1"/>
    <col min="8459" max="8460" width="11.5" style="5"/>
    <col min="8461" max="8461" width="12.1640625" style="5" customWidth="1"/>
    <col min="8462" max="8462" width="14.83203125" style="5" customWidth="1"/>
    <col min="8463" max="8700" width="11.5" style="5"/>
    <col min="8701" max="8701" width="5.6640625" style="5" customWidth="1"/>
    <col min="8702" max="8702" width="57" style="5" customWidth="1"/>
    <col min="8703" max="8704" width="11.5" style="5" customWidth="1"/>
    <col min="8705" max="8705" width="37.83203125" style="5" customWidth="1"/>
    <col min="8706" max="8708" width="11.5" style="5" customWidth="1"/>
    <col min="8709" max="8714" width="4.6640625" style="5" customWidth="1"/>
    <col min="8715" max="8716" width="11.5" style="5"/>
    <col min="8717" max="8717" width="12.1640625" style="5" customWidth="1"/>
    <col min="8718" max="8718" width="14.83203125" style="5" customWidth="1"/>
    <col min="8719" max="8956" width="11.5" style="5"/>
    <col min="8957" max="8957" width="5.6640625" style="5" customWidth="1"/>
    <col min="8958" max="8958" width="57" style="5" customWidth="1"/>
    <col min="8959" max="8960" width="11.5" style="5" customWidth="1"/>
    <col min="8961" max="8961" width="37.83203125" style="5" customWidth="1"/>
    <col min="8962" max="8964" width="11.5" style="5" customWidth="1"/>
    <col min="8965" max="8970" width="4.6640625" style="5" customWidth="1"/>
    <col min="8971" max="8972" width="11.5" style="5"/>
    <col min="8973" max="8973" width="12.1640625" style="5" customWidth="1"/>
    <col min="8974" max="8974" width="14.83203125" style="5" customWidth="1"/>
    <col min="8975" max="9212" width="11.5" style="5"/>
    <col min="9213" max="9213" width="5.6640625" style="5" customWidth="1"/>
    <col min="9214" max="9214" width="57" style="5" customWidth="1"/>
    <col min="9215" max="9216" width="11.5" style="5" customWidth="1"/>
    <col min="9217" max="9217" width="37.83203125" style="5" customWidth="1"/>
    <col min="9218" max="9220" width="11.5" style="5" customWidth="1"/>
    <col min="9221" max="9226" width="4.6640625" style="5" customWidth="1"/>
    <col min="9227" max="9228" width="11.5" style="5"/>
    <col min="9229" max="9229" width="12.1640625" style="5" customWidth="1"/>
    <col min="9230" max="9230" width="14.83203125" style="5" customWidth="1"/>
    <col min="9231" max="9468" width="11.5" style="5"/>
    <col min="9469" max="9469" width="5.6640625" style="5" customWidth="1"/>
    <col min="9470" max="9470" width="57" style="5" customWidth="1"/>
    <col min="9471" max="9472" width="11.5" style="5" customWidth="1"/>
    <col min="9473" max="9473" width="37.83203125" style="5" customWidth="1"/>
    <col min="9474" max="9476" width="11.5" style="5" customWidth="1"/>
    <col min="9477" max="9482" width="4.6640625" style="5" customWidth="1"/>
    <col min="9483" max="9484" width="11.5" style="5"/>
    <col min="9485" max="9485" width="12.1640625" style="5" customWidth="1"/>
    <col min="9486" max="9486" width="14.83203125" style="5" customWidth="1"/>
    <col min="9487" max="9724" width="11.5" style="5"/>
    <col min="9725" max="9725" width="5.6640625" style="5" customWidth="1"/>
    <col min="9726" max="9726" width="57" style="5" customWidth="1"/>
    <col min="9727" max="9728" width="11.5" style="5" customWidth="1"/>
    <col min="9729" max="9729" width="37.83203125" style="5" customWidth="1"/>
    <col min="9730" max="9732" width="11.5" style="5" customWidth="1"/>
    <col min="9733" max="9738" width="4.6640625" style="5" customWidth="1"/>
    <col min="9739" max="9740" width="11.5" style="5"/>
    <col min="9741" max="9741" width="12.1640625" style="5" customWidth="1"/>
    <col min="9742" max="9742" width="14.83203125" style="5" customWidth="1"/>
    <col min="9743" max="9980" width="11.5" style="5"/>
    <col min="9981" max="9981" width="5.6640625" style="5" customWidth="1"/>
    <col min="9982" max="9982" width="57" style="5" customWidth="1"/>
    <col min="9983" max="9984" width="11.5" style="5" customWidth="1"/>
    <col min="9985" max="9985" width="37.83203125" style="5" customWidth="1"/>
    <col min="9986" max="9988" width="11.5" style="5" customWidth="1"/>
    <col min="9989" max="9994" width="4.6640625" style="5" customWidth="1"/>
    <col min="9995" max="9996" width="11.5" style="5"/>
    <col min="9997" max="9997" width="12.1640625" style="5" customWidth="1"/>
    <col min="9998" max="9998" width="14.83203125" style="5" customWidth="1"/>
    <col min="9999" max="10236" width="11.5" style="5"/>
    <col min="10237" max="10237" width="5.6640625" style="5" customWidth="1"/>
    <col min="10238" max="10238" width="57" style="5" customWidth="1"/>
    <col min="10239" max="10240" width="11.5" style="5" customWidth="1"/>
    <col min="10241" max="10241" width="37.83203125" style="5" customWidth="1"/>
    <col min="10242" max="10244" width="11.5" style="5" customWidth="1"/>
    <col min="10245" max="10250" width="4.6640625" style="5" customWidth="1"/>
    <col min="10251" max="10252" width="11.5" style="5"/>
    <col min="10253" max="10253" width="12.1640625" style="5" customWidth="1"/>
    <col min="10254" max="10254" width="14.83203125" style="5" customWidth="1"/>
    <col min="10255" max="10492" width="11.5" style="5"/>
    <col min="10493" max="10493" width="5.6640625" style="5" customWidth="1"/>
    <col min="10494" max="10494" width="57" style="5" customWidth="1"/>
    <col min="10495" max="10496" width="11.5" style="5" customWidth="1"/>
    <col min="10497" max="10497" width="37.83203125" style="5" customWidth="1"/>
    <col min="10498" max="10500" width="11.5" style="5" customWidth="1"/>
    <col min="10501" max="10506" width="4.6640625" style="5" customWidth="1"/>
    <col min="10507" max="10508" width="11.5" style="5"/>
    <col min="10509" max="10509" width="12.1640625" style="5" customWidth="1"/>
    <col min="10510" max="10510" width="14.83203125" style="5" customWidth="1"/>
    <col min="10511" max="10748" width="11.5" style="5"/>
    <col min="10749" max="10749" width="5.6640625" style="5" customWidth="1"/>
    <col min="10750" max="10750" width="57" style="5" customWidth="1"/>
    <col min="10751" max="10752" width="11.5" style="5" customWidth="1"/>
    <col min="10753" max="10753" width="37.83203125" style="5" customWidth="1"/>
    <col min="10754" max="10756" width="11.5" style="5" customWidth="1"/>
    <col min="10757" max="10762" width="4.6640625" style="5" customWidth="1"/>
    <col min="10763" max="10764" width="11.5" style="5"/>
    <col min="10765" max="10765" width="12.1640625" style="5" customWidth="1"/>
    <col min="10766" max="10766" width="14.83203125" style="5" customWidth="1"/>
    <col min="10767" max="11004" width="11.5" style="5"/>
    <col min="11005" max="11005" width="5.6640625" style="5" customWidth="1"/>
    <col min="11006" max="11006" width="57" style="5" customWidth="1"/>
    <col min="11007" max="11008" width="11.5" style="5" customWidth="1"/>
    <col min="11009" max="11009" width="37.83203125" style="5" customWidth="1"/>
    <col min="11010" max="11012" width="11.5" style="5" customWidth="1"/>
    <col min="11013" max="11018" width="4.6640625" style="5" customWidth="1"/>
    <col min="11019" max="11020" width="11.5" style="5"/>
    <col min="11021" max="11021" width="12.1640625" style="5" customWidth="1"/>
    <col min="11022" max="11022" width="14.83203125" style="5" customWidth="1"/>
    <col min="11023" max="11260" width="11.5" style="5"/>
    <col min="11261" max="11261" width="5.6640625" style="5" customWidth="1"/>
    <col min="11262" max="11262" width="57" style="5" customWidth="1"/>
    <col min="11263" max="11264" width="11.5" style="5" customWidth="1"/>
    <col min="11265" max="11265" width="37.83203125" style="5" customWidth="1"/>
    <col min="11266" max="11268" width="11.5" style="5" customWidth="1"/>
    <col min="11269" max="11274" width="4.6640625" style="5" customWidth="1"/>
    <col min="11275" max="11276" width="11.5" style="5"/>
    <col min="11277" max="11277" width="12.1640625" style="5" customWidth="1"/>
    <col min="11278" max="11278" width="14.83203125" style="5" customWidth="1"/>
    <col min="11279" max="11516" width="11.5" style="5"/>
    <col min="11517" max="11517" width="5.6640625" style="5" customWidth="1"/>
    <col min="11518" max="11518" width="57" style="5" customWidth="1"/>
    <col min="11519" max="11520" width="11.5" style="5" customWidth="1"/>
    <col min="11521" max="11521" width="37.83203125" style="5" customWidth="1"/>
    <col min="11522" max="11524" width="11.5" style="5" customWidth="1"/>
    <col min="11525" max="11530" width="4.6640625" style="5" customWidth="1"/>
    <col min="11531" max="11532" width="11.5" style="5"/>
    <col min="11533" max="11533" width="12.1640625" style="5" customWidth="1"/>
    <col min="11534" max="11534" width="14.83203125" style="5" customWidth="1"/>
    <col min="11535" max="11772" width="11.5" style="5"/>
    <col min="11773" max="11773" width="5.6640625" style="5" customWidth="1"/>
    <col min="11774" max="11774" width="57" style="5" customWidth="1"/>
    <col min="11775" max="11776" width="11.5" style="5" customWidth="1"/>
    <col min="11777" max="11777" width="37.83203125" style="5" customWidth="1"/>
    <col min="11778" max="11780" width="11.5" style="5" customWidth="1"/>
    <col min="11781" max="11786" width="4.6640625" style="5" customWidth="1"/>
    <col min="11787" max="11788" width="11.5" style="5"/>
    <col min="11789" max="11789" width="12.1640625" style="5" customWidth="1"/>
    <col min="11790" max="11790" width="14.83203125" style="5" customWidth="1"/>
    <col min="11791" max="12028" width="11.5" style="5"/>
    <col min="12029" max="12029" width="5.6640625" style="5" customWidth="1"/>
    <col min="12030" max="12030" width="57" style="5" customWidth="1"/>
    <col min="12031" max="12032" width="11.5" style="5" customWidth="1"/>
    <col min="12033" max="12033" width="37.83203125" style="5" customWidth="1"/>
    <col min="12034" max="12036" width="11.5" style="5" customWidth="1"/>
    <col min="12037" max="12042" width="4.6640625" style="5" customWidth="1"/>
    <col min="12043" max="12044" width="11.5" style="5"/>
    <col min="12045" max="12045" width="12.1640625" style="5" customWidth="1"/>
    <col min="12046" max="12046" width="14.83203125" style="5" customWidth="1"/>
    <col min="12047" max="12284" width="11.5" style="5"/>
    <col min="12285" max="12285" width="5.6640625" style="5" customWidth="1"/>
    <col min="12286" max="12286" width="57" style="5" customWidth="1"/>
    <col min="12287" max="12288" width="11.5" style="5" customWidth="1"/>
    <col min="12289" max="12289" width="37.83203125" style="5" customWidth="1"/>
    <col min="12290" max="12292" width="11.5" style="5" customWidth="1"/>
    <col min="12293" max="12298" width="4.6640625" style="5" customWidth="1"/>
    <col min="12299" max="12300" width="11.5" style="5"/>
    <col min="12301" max="12301" width="12.1640625" style="5" customWidth="1"/>
    <col min="12302" max="12302" width="14.83203125" style="5" customWidth="1"/>
    <col min="12303" max="12540" width="11.5" style="5"/>
    <col min="12541" max="12541" width="5.6640625" style="5" customWidth="1"/>
    <col min="12542" max="12542" width="57" style="5" customWidth="1"/>
    <col min="12543" max="12544" width="11.5" style="5" customWidth="1"/>
    <col min="12545" max="12545" width="37.83203125" style="5" customWidth="1"/>
    <col min="12546" max="12548" width="11.5" style="5" customWidth="1"/>
    <col min="12549" max="12554" width="4.6640625" style="5" customWidth="1"/>
    <col min="12555" max="12556" width="11.5" style="5"/>
    <col min="12557" max="12557" width="12.1640625" style="5" customWidth="1"/>
    <col min="12558" max="12558" width="14.83203125" style="5" customWidth="1"/>
    <col min="12559" max="12796" width="11.5" style="5"/>
    <col min="12797" max="12797" width="5.6640625" style="5" customWidth="1"/>
    <col min="12798" max="12798" width="57" style="5" customWidth="1"/>
    <col min="12799" max="12800" width="11.5" style="5" customWidth="1"/>
    <col min="12801" max="12801" width="37.83203125" style="5" customWidth="1"/>
    <col min="12802" max="12804" width="11.5" style="5" customWidth="1"/>
    <col min="12805" max="12810" width="4.6640625" style="5" customWidth="1"/>
    <col min="12811" max="12812" width="11.5" style="5"/>
    <col min="12813" max="12813" width="12.1640625" style="5" customWidth="1"/>
    <col min="12814" max="12814" width="14.83203125" style="5" customWidth="1"/>
    <col min="12815" max="13052" width="11.5" style="5"/>
    <col min="13053" max="13053" width="5.6640625" style="5" customWidth="1"/>
    <col min="13054" max="13054" width="57" style="5" customWidth="1"/>
    <col min="13055" max="13056" width="11.5" style="5" customWidth="1"/>
    <col min="13057" max="13057" width="37.83203125" style="5" customWidth="1"/>
    <col min="13058" max="13060" width="11.5" style="5" customWidth="1"/>
    <col min="13061" max="13066" width="4.6640625" style="5" customWidth="1"/>
    <col min="13067" max="13068" width="11.5" style="5"/>
    <col min="13069" max="13069" width="12.1640625" style="5" customWidth="1"/>
    <col min="13070" max="13070" width="14.83203125" style="5" customWidth="1"/>
    <col min="13071" max="13308" width="11.5" style="5"/>
    <col min="13309" max="13309" width="5.6640625" style="5" customWidth="1"/>
    <col min="13310" max="13310" width="57" style="5" customWidth="1"/>
    <col min="13311" max="13312" width="11.5" style="5" customWidth="1"/>
    <col min="13313" max="13313" width="37.83203125" style="5" customWidth="1"/>
    <col min="13314" max="13316" width="11.5" style="5" customWidth="1"/>
    <col min="13317" max="13322" width="4.6640625" style="5" customWidth="1"/>
    <col min="13323" max="13324" width="11.5" style="5"/>
    <col min="13325" max="13325" width="12.1640625" style="5" customWidth="1"/>
    <col min="13326" max="13326" width="14.83203125" style="5" customWidth="1"/>
    <col min="13327" max="13564" width="11.5" style="5"/>
    <col min="13565" max="13565" width="5.6640625" style="5" customWidth="1"/>
    <col min="13566" max="13566" width="57" style="5" customWidth="1"/>
    <col min="13567" max="13568" width="11.5" style="5" customWidth="1"/>
    <col min="13569" max="13569" width="37.83203125" style="5" customWidth="1"/>
    <col min="13570" max="13572" width="11.5" style="5" customWidth="1"/>
    <col min="13573" max="13578" width="4.6640625" style="5" customWidth="1"/>
    <col min="13579" max="13580" width="11.5" style="5"/>
    <col min="13581" max="13581" width="12.1640625" style="5" customWidth="1"/>
    <col min="13582" max="13582" width="14.83203125" style="5" customWidth="1"/>
    <col min="13583" max="13820" width="11.5" style="5"/>
    <col min="13821" max="13821" width="5.6640625" style="5" customWidth="1"/>
    <col min="13822" max="13822" width="57" style="5" customWidth="1"/>
    <col min="13823" max="13824" width="11.5" style="5" customWidth="1"/>
    <col min="13825" max="13825" width="37.83203125" style="5" customWidth="1"/>
    <col min="13826" max="13828" width="11.5" style="5" customWidth="1"/>
    <col min="13829" max="13834" width="4.6640625" style="5" customWidth="1"/>
    <col min="13835" max="13836" width="11.5" style="5"/>
    <col min="13837" max="13837" width="12.1640625" style="5" customWidth="1"/>
    <col min="13838" max="13838" width="14.83203125" style="5" customWidth="1"/>
    <col min="13839" max="14076" width="11.5" style="5"/>
    <col min="14077" max="14077" width="5.6640625" style="5" customWidth="1"/>
    <col min="14078" max="14078" width="57" style="5" customWidth="1"/>
    <col min="14079" max="14080" width="11.5" style="5" customWidth="1"/>
    <col min="14081" max="14081" width="37.83203125" style="5" customWidth="1"/>
    <col min="14082" max="14084" width="11.5" style="5" customWidth="1"/>
    <col min="14085" max="14090" width="4.6640625" style="5" customWidth="1"/>
    <col min="14091" max="14092" width="11.5" style="5"/>
    <col min="14093" max="14093" width="12.1640625" style="5" customWidth="1"/>
    <col min="14094" max="14094" width="14.83203125" style="5" customWidth="1"/>
    <col min="14095" max="14332" width="11.5" style="5"/>
    <col min="14333" max="14333" width="5.6640625" style="5" customWidth="1"/>
    <col min="14334" max="14334" width="57" style="5" customWidth="1"/>
    <col min="14335" max="14336" width="11.5" style="5" customWidth="1"/>
    <col min="14337" max="14337" width="37.83203125" style="5" customWidth="1"/>
    <col min="14338" max="14340" width="11.5" style="5" customWidth="1"/>
    <col min="14341" max="14346" width="4.6640625" style="5" customWidth="1"/>
    <col min="14347" max="14348" width="11.5" style="5"/>
    <col min="14349" max="14349" width="12.1640625" style="5" customWidth="1"/>
    <col min="14350" max="14350" width="14.83203125" style="5" customWidth="1"/>
    <col min="14351" max="14588" width="11.5" style="5"/>
    <col min="14589" max="14589" width="5.6640625" style="5" customWidth="1"/>
    <col min="14590" max="14590" width="57" style="5" customWidth="1"/>
    <col min="14591" max="14592" width="11.5" style="5" customWidth="1"/>
    <col min="14593" max="14593" width="37.83203125" style="5" customWidth="1"/>
    <col min="14594" max="14596" width="11.5" style="5" customWidth="1"/>
    <col min="14597" max="14602" width="4.6640625" style="5" customWidth="1"/>
    <col min="14603" max="14604" width="11.5" style="5"/>
    <col min="14605" max="14605" width="12.1640625" style="5" customWidth="1"/>
    <col min="14606" max="14606" width="14.83203125" style="5" customWidth="1"/>
    <col min="14607" max="14844" width="11.5" style="5"/>
    <col min="14845" max="14845" width="5.6640625" style="5" customWidth="1"/>
    <col min="14846" max="14846" width="57" style="5" customWidth="1"/>
    <col min="14847" max="14848" width="11.5" style="5" customWidth="1"/>
    <col min="14849" max="14849" width="37.83203125" style="5" customWidth="1"/>
    <col min="14850" max="14852" width="11.5" style="5" customWidth="1"/>
    <col min="14853" max="14858" width="4.6640625" style="5" customWidth="1"/>
    <col min="14859" max="14860" width="11.5" style="5"/>
    <col min="14861" max="14861" width="12.1640625" style="5" customWidth="1"/>
    <col min="14862" max="14862" width="14.83203125" style="5" customWidth="1"/>
    <col min="14863" max="15100" width="11.5" style="5"/>
    <col min="15101" max="15101" width="5.6640625" style="5" customWidth="1"/>
    <col min="15102" max="15102" width="57" style="5" customWidth="1"/>
    <col min="15103" max="15104" width="11.5" style="5" customWidth="1"/>
    <col min="15105" max="15105" width="37.83203125" style="5" customWidth="1"/>
    <col min="15106" max="15108" width="11.5" style="5" customWidth="1"/>
    <col min="15109" max="15114" width="4.6640625" style="5" customWidth="1"/>
    <col min="15115" max="15116" width="11.5" style="5"/>
    <col min="15117" max="15117" width="12.1640625" style="5" customWidth="1"/>
    <col min="15118" max="15118" width="14.83203125" style="5" customWidth="1"/>
    <col min="15119" max="15356" width="11.5" style="5"/>
    <col min="15357" max="15357" width="5.6640625" style="5" customWidth="1"/>
    <col min="15358" max="15358" width="57" style="5" customWidth="1"/>
    <col min="15359" max="15360" width="11.5" style="5" customWidth="1"/>
    <col min="15361" max="15361" width="37.83203125" style="5" customWidth="1"/>
    <col min="15362" max="15364" width="11.5" style="5" customWidth="1"/>
    <col min="15365" max="15370" width="4.6640625" style="5" customWidth="1"/>
    <col min="15371" max="15372" width="11.5" style="5"/>
    <col min="15373" max="15373" width="12.1640625" style="5" customWidth="1"/>
    <col min="15374" max="15374" width="14.83203125" style="5" customWidth="1"/>
    <col min="15375" max="15612" width="11.5" style="5"/>
    <col min="15613" max="15613" width="5.6640625" style="5" customWidth="1"/>
    <col min="15614" max="15614" width="57" style="5" customWidth="1"/>
    <col min="15615" max="15616" width="11.5" style="5" customWidth="1"/>
    <col min="15617" max="15617" width="37.83203125" style="5" customWidth="1"/>
    <col min="15618" max="15620" width="11.5" style="5" customWidth="1"/>
    <col min="15621" max="15626" width="4.6640625" style="5" customWidth="1"/>
    <col min="15627" max="15628" width="11.5" style="5"/>
    <col min="15629" max="15629" width="12.1640625" style="5" customWidth="1"/>
    <col min="15630" max="15630" width="14.83203125" style="5" customWidth="1"/>
    <col min="15631" max="15868" width="11.5" style="5"/>
    <col min="15869" max="15869" width="5.6640625" style="5" customWidth="1"/>
    <col min="15870" max="15870" width="57" style="5" customWidth="1"/>
    <col min="15871" max="15872" width="11.5" style="5" customWidth="1"/>
    <col min="15873" max="15873" width="37.83203125" style="5" customWidth="1"/>
    <col min="15874" max="15876" width="11.5" style="5" customWidth="1"/>
    <col min="15877" max="15882" width="4.6640625" style="5" customWidth="1"/>
    <col min="15883" max="15884" width="11.5" style="5"/>
    <col min="15885" max="15885" width="12.1640625" style="5" customWidth="1"/>
    <col min="15886" max="15886" width="14.83203125" style="5" customWidth="1"/>
    <col min="15887" max="16124" width="11.5" style="5"/>
    <col min="16125" max="16125" width="5.6640625" style="5" customWidth="1"/>
    <col min="16126" max="16126" width="57" style="5" customWidth="1"/>
    <col min="16127" max="16128" width="11.5" style="5" customWidth="1"/>
    <col min="16129" max="16129" width="37.83203125" style="5" customWidth="1"/>
    <col min="16130" max="16132" width="11.5" style="5" customWidth="1"/>
    <col min="16133" max="16138" width="4.6640625" style="5" customWidth="1"/>
    <col min="16139" max="16140" width="11.5" style="5"/>
    <col min="16141" max="16141" width="12.1640625" style="5" customWidth="1"/>
    <col min="16142" max="16142" width="14.83203125" style="5" customWidth="1"/>
    <col min="16143" max="16384" width="11.5" style="5"/>
  </cols>
  <sheetData>
    <row r="1" spans="2:15" ht="19" x14ac:dyDescent="0.2">
      <c r="B1" s="74" t="s">
        <v>0</v>
      </c>
      <c r="C1" s="74"/>
      <c r="D1" s="74"/>
      <c r="E1" s="74"/>
      <c r="F1" s="74"/>
      <c r="G1" s="74"/>
      <c r="H1" s="74"/>
      <c r="I1" s="74"/>
      <c r="J1" s="74"/>
    </row>
    <row r="3" spans="2:15" ht="32" customHeight="1" x14ac:dyDescent="0.2">
      <c r="B3" s="88" t="s">
        <v>1</v>
      </c>
      <c r="C3" s="89"/>
      <c r="D3" s="81" t="s">
        <v>25</v>
      </c>
      <c r="E3" s="92" t="s">
        <v>2</v>
      </c>
      <c r="F3" s="93"/>
      <c r="G3" s="85" t="s">
        <v>20</v>
      </c>
      <c r="H3" s="86"/>
      <c r="I3" s="87"/>
      <c r="J3" s="81" t="s">
        <v>24</v>
      </c>
      <c r="K3" s="6"/>
      <c r="L3" s="6"/>
      <c r="M3" s="6"/>
      <c r="N3" s="6"/>
      <c r="O3" s="6"/>
    </row>
    <row r="4" spans="2:15" ht="31.25" customHeight="1" x14ac:dyDescent="0.2">
      <c r="B4" s="90"/>
      <c r="C4" s="91"/>
      <c r="D4" s="82"/>
      <c r="E4" s="94"/>
      <c r="F4" s="95"/>
      <c r="G4" s="21" t="s">
        <v>23</v>
      </c>
      <c r="H4" s="22" t="s">
        <v>22</v>
      </c>
      <c r="I4" s="22" t="s">
        <v>21</v>
      </c>
      <c r="J4" s="82"/>
      <c r="K4" s="7"/>
      <c r="L4" s="7"/>
      <c r="M4" s="7"/>
      <c r="N4" s="7"/>
      <c r="O4" s="7"/>
    </row>
    <row r="5" spans="2:15" ht="20" x14ac:dyDescent="0.2">
      <c r="B5" s="33" t="s">
        <v>50</v>
      </c>
      <c r="C5" s="73"/>
      <c r="D5" s="34"/>
      <c r="E5" s="34"/>
      <c r="F5" s="35"/>
      <c r="G5" s="36"/>
      <c r="H5" s="36"/>
      <c r="I5" s="36"/>
      <c r="J5" s="37"/>
    </row>
    <row r="6" spans="2:15" x14ac:dyDescent="0.2">
      <c r="B6" s="39">
        <v>1.1000000000000001</v>
      </c>
      <c r="C6" s="83" t="s">
        <v>3</v>
      </c>
      <c r="D6" s="83"/>
      <c r="E6" s="83"/>
      <c r="F6" s="83"/>
      <c r="G6" s="84"/>
      <c r="H6" s="84"/>
      <c r="I6" s="84"/>
      <c r="J6" s="61">
        <f>AVERAGE(J12,J15,J18,J25,J33,J40,J48,J51,J54,J57,J65,J68)</f>
        <v>0</v>
      </c>
    </row>
    <row r="7" spans="2:15" ht="43.5" customHeight="1" x14ac:dyDescent="0.2">
      <c r="B7" s="38" t="s">
        <v>47</v>
      </c>
      <c r="C7" s="63" t="s">
        <v>92</v>
      </c>
      <c r="D7" s="16">
        <v>5.4</v>
      </c>
      <c r="E7" s="16"/>
      <c r="F7" s="24" t="s">
        <v>27</v>
      </c>
      <c r="G7" s="54"/>
      <c r="H7" s="44"/>
      <c r="I7" s="44"/>
      <c r="J7" s="45"/>
    </row>
    <row r="8" spans="2:15" ht="16" x14ac:dyDescent="0.2">
      <c r="B8" s="38" t="s">
        <v>47</v>
      </c>
      <c r="C8" s="63" t="s">
        <v>88</v>
      </c>
      <c r="D8" s="16">
        <v>5.4</v>
      </c>
      <c r="E8" s="16"/>
      <c r="F8" s="25" t="s">
        <v>27</v>
      </c>
      <c r="G8" s="18"/>
      <c r="H8" s="18" t="s">
        <v>4</v>
      </c>
      <c r="I8" s="18"/>
      <c r="J8" s="15"/>
    </row>
    <row r="9" spans="2:15" ht="16" x14ac:dyDescent="0.2">
      <c r="B9" s="38" t="s">
        <v>47</v>
      </c>
      <c r="C9" s="63" t="s">
        <v>89</v>
      </c>
      <c r="D9" s="16">
        <v>5.4</v>
      </c>
      <c r="E9" s="16"/>
      <c r="F9" s="25" t="s">
        <v>27</v>
      </c>
      <c r="G9" s="20"/>
      <c r="H9" s="20" t="s">
        <v>4</v>
      </c>
      <c r="I9" s="20"/>
      <c r="J9" s="11"/>
    </row>
    <row r="10" spans="2:15" ht="16" x14ac:dyDescent="0.2">
      <c r="B10" s="38" t="s">
        <v>47</v>
      </c>
      <c r="C10" s="63" t="s">
        <v>90</v>
      </c>
      <c r="D10" s="16">
        <v>5.4</v>
      </c>
      <c r="E10" s="16"/>
      <c r="F10" s="25" t="s">
        <v>27</v>
      </c>
      <c r="G10" s="20"/>
      <c r="H10" s="20" t="s">
        <v>4</v>
      </c>
      <c r="I10" s="20"/>
      <c r="J10" s="11"/>
    </row>
    <row r="11" spans="2:15" ht="15" customHeight="1" x14ac:dyDescent="0.2">
      <c r="B11" s="40" t="s">
        <v>47</v>
      </c>
      <c r="C11" s="63" t="s">
        <v>91</v>
      </c>
      <c r="D11" s="16">
        <v>5.4</v>
      </c>
      <c r="E11" s="16"/>
      <c r="F11" s="25" t="s">
        <v>27</v>
      </c>
      <c r="G11" s="20"/>
      <c r="H11" s="20" t="s">
        <v>4</v>
      </c>
      <c r="I11" s="20"/>
      <c r="J11" s="11"/>
    </row>
    <row r="12" spans="2:15" x14ac:dyDescent="0.2">
      <c r="C12" s="64"/>
      <c r="D12" s="8"/>
      <c r="E12" s="8"/>
      <c r="F12" s="9"/>
      <c r="G12" s="51">
        <f>COUNTIF(G8:G11,"x")</f>
        <v>0</v>
      </c>
      <c r="H12" s="51">
        <f t="shared" ref="H12" si="0">COUNTIF(H8:H11,"x")</f>
        <v>4</v>
      </c>
      <c r="I12" s="51">
        <f>COUNTIF(I8:I11,"x")</f>
        <v>0</v>
      </c>
      <c r="J12" s="60">
        <f>IF(I12=4,"NA",G12/(4-I12))</f>
        <v>0</v>
      </c>
    </row>
    <row r="13" spans="2:15" x14ac:dyDescent="0.2">
      <c r="C13" s="64"/>
      <c r="D13" s="8"/>
      <c r="E13" s="8"/>
      <c r="F13" s="9"/>
      <c r="G13" s="19"/>
      <c r="H13" s="19"/>
      <c r="I13" s="19"/>
    </row>
    <row r="14" spans="2:15" ht="15" customHeight="1" x14ac:dyDescent="0.2">
      <c r="B14" s="40" t="s">
        <v>48</v>
      </c>
      <c r="C14" s="63" t="s">
        <v>5</v>
      </c>
      <c r="D14" s="16">
        <v>5.4</v>
      </c>
      <c r="E14" s="16"/>
      <c r="F14" s="25" t="s">
        <v>27</v>
      </c>
      <c r="G14" s="11"/>
      <c r="H14" s="11" t="s">
        <v>4</v>
      </c>
      <c r="I14" s="11"/>
      <c r="J14" s="11"/>
    </row>
    <row r="15" spans="2:15" ht="15" customHeight="1" x14ac:dyDescent="0.2">
      <c r="C15" s="64"/>
      <c r="D15" s="8"/>
      <c r="E15" s="8"/>
      <c r="F15" s="9"/>
      <c r="G15" s="55">
        <f>COUNTIF(G14:G14,"x")</f>
        <v>0</v>
      </c>
      <c r="H15" s="55">
        <f>COUNTIF(H14:H14,"x")</f>
        <v>1</v>
      </c>
      <c r="I15" s="51">
        <f>COUNTIF(I14:I14,"x")</f>
        <v>0</v>
      </c>
      <c r="J15" s="60">
        <f>IF(I15=1,"NA",G15/(1-I15))</f>
        <v>0</v>
      </c>
    </row>
    <row r="16" spans="2:15" ht="15" customHeight="1" x14ac:dyDescent="0.2">
      <c r="C16" s="64"/>
      <c r="D16" s="8"/>
      <c r="E16" s="8"/>
      <c r="F16" s="9"/>
      <c r="G16" s="17"/>
      <c r="H16" s="17"/>
    </row>
    <row r="17" spans="2:10" ht="30" customHeight="1" x14ac:dyDescent="0.2">
      <c r="B17" s="40" t="s">
        <v>49</v>
      </c>
      <c r="C17" s="63" t="s">
        <v>58</v>
      </c>
      <c r="D17" s="16">
        <v>5.4</v>
      </c>
      <c r="E17" s="16"/>
      <c r="F17" s="25" t="s">
        <v>27</v>
      </c>
      <c r="G17" s="15"/>
      <c r="H17" s="15" t="s">
        <v>4</v>
      </c>
      <c r="I17" s="11"/>
      <c r="J17" s="11"/>
    </row>
    <row r="18" spans="2:10" ht="15" customHeight="1" x14ac:dyDescent="0.2">
      <c r="C18" s="64"/>
      <c r="D18" s="8"/>
      <c r="E18" s="8"/>
      <c r="F18" s="9"/>
      <c r="G18" s="55">
        <f>COUNTIF(G17:G17,"x")</f>
        <v>0</v>
      </c>
      <c r="H18" s="55">
        <f>COUNTIF(H17:H17,"x")</f>
        <v>1</v>
      </c>
      <c r="I18" s="51">
        <f>COUNTIF(I17:I17,"x")</f>
        <v>0</v>
      </c>
      <c r="J18" s="60">
        <f>IF(I18=1,"NA",G18/(1-I18))</f>
        <v>0</v>
      </c>
    </row>
    <row r="19" spans="2:10" ht="15" customHeight="1" x14ac:dyDescent="0.2">
      <c r="C19" s="64"/>
      <c r="D19" s="8"/>
      <c r="E19" s="8"/>
      <c r="F19" s="9"/>
      <c r="G19" s="12"/>
      <c r="H19" s="12"/>
    </row>
    <row r="20" spans="2:10" ht="32.25" customHeight="1" x14ac:dyDescent="0.2">
      <c r="B20" s="38" t="s">
        <v>51</v>
      </c>
      <c r="C20" s="63" t="s">
        <v>109</v>
      </c>
      <c r="D20" s="10">
        <v>7.1</v>
      </c>
      <c r="E20" s="10"/>
      <c r="F20" s="24" t="s">
        <v>27</v>
      </c>
      <c r="G20" s="54"/>
      <c r="H20" s="44"/>
      <c r="I20" s="44"/>
      <c r="J20" s="45"/>
    </row>
    <row r="21" spans="2:10" ht="16" x14ac:dyDescent="0.2">
      <c r="B21" s="38" t="s">
        <v>51</v>
      </c>
      <c r="C21" s="63" t="s">
        <v>93</v>
      </c>
      <c r="D21" s="10">
        <v>7.1</v>
      </c>
      <c r="E21" s="16"/>
      <c r="F21" s="25" t="s">
        <v>27</v>
      </c>
      <c r="G21" s="15"/>
      <c r="H21" s="15" t="s">
        <v>4</v>
      </c>
      <c r="I21" s="15"/>
      <c r="J21" s="15"/>
    </row>
    <row r="22" spans="2:10" ht="16" x14ac:dyDescent="0.2">
      <c r="B22" s="38" t="s">
        <v>51</v>
      </c>
      <c r="C22" s="63" t="s">
        <v>94</v>
      </c>
      <c r="D22" s="10">
        <v>7.1</v>
      </c>
      <c r="E22" s="16"/>
      <c r="F22" s="25" t="s">
        <v>27</v>
      </c>
      <c r="G22" s="15"/>
      <c r="H22" s="15" t="s">
        <v>4</v>
      </c>
      <c r="I22" s="15"/>
      <c r="J22" s="11"/>
    </row>
    <row r="23" spans="2:10" ht="16" x14ac:dyDescent="0.2">
      <c r="B23" s="38" t="s">
        <v>51</v>
      </c>
      <c r="C23" s="63" t="s">
        <v>95</v>
      </c>
      <c r="D23" s="10">
        <v>7.1</v>
      </c>
      <c r="E23" s="16"/>
      <c r="F23" s="25" t="s">
        <v>27</v>
      </c>
      <c r="G23" s="15"/>
      <c r="H23" s="15" t="s">
        <v>4</v>
      </c>
      <c r="I23" s="15"/>
      <c r="J23" s="11"/>
    </row>
    <row r="24" spans="2:10" ht="16" x14ac:dyDescent="0.2">
      <c r="B24" s="40" t="s">
        <v>51</v>
      </c>
      <c r="C24" s="63" t="s">
        <v>96</v>
      </c>
      <c r="D24" s="16">
        <v>7.1</v>
      </c>
      <c r="E24" s="13"/>
      <c r="F24" s="25" t="s">
        <v>27</v>
      </c>
      <c r="G24" s="15"/>
      <c r="H24" s="15" t="s">
        <v>4</v>
      </c>
      <c r="I24" s="15"/>
      <c r="J24" s="11"/>
    </row>
    <row r="25" spans="2:10" x14ac:dyDescent="0.2">
      <c r="C25" s="64"/>
      <c r="D25" s="8"/>
      <c r="E25" s="8"/>
      <c r="F25" s="9"/>
      <c r="G25" s="52">
        <f>COUNTIF(G21:G24,"x")</f>
        <v>0</v>
      </c>
      <c r="H25" s="52">
        <f>COUNTIF(H21:H24,"x")</f>
        <v>4</v>
      </c>
      <c r="I25" s="51">
        <f>COUNTIF(I21:I24,"x")</f>
        <v>0</v>
      </c>
      <c r="J25" s="60">
        <f>IF(I25=4,"NA",G25/(4-I25))</f>
        <v>0</v>
      </c>
    </row>
    <row r="26" spans="2:10" x14ac:dyDescent="0.2">
      <c r="C26" s="64"/>
      <c r="D26" s="8"/>
      <c r="E26" s="8"/>
      <c r="F26" s="9"/>
      <c r="G26" s="12"/>
      <c r="H26" s="12"/>
    </row>
    <row r="27" spans="2:10" ht="33" customHeight="1" x14ac:dyDescent="0.2">
      <c r="B27" s="38" t="s">
        <v>52</v>
      </c>
      <c r="C27" s="63" t="s">
        <v>97</v>
      </c>
      <c r="D27" s="10">
        <v>7.2</v>
      </c>
      <c r="E27" s="10"/>
      <c r="F27" s="24" t="s">
        <v>27</v>
      </c>
      <c r="G27" s="54"/>
      <c r="H27" s="44"/>
      <c r="I27" s="44"/>
      <c r="J27" s="45"/>
    </row>
    <row r="28" spans="2:10" ht="16" x14ac:dyDescent="0.2">
      <c r="B28" s="38" t="s">
        <v>52</v>
      </c>
      <c r="C28" s="63" t="s">
        <v>98</v>
      </c>
      <c r="D28" s="10">
        <v>7.2</v>
      </c>
      <c r="E28" s="16"/>
      <c r="F28" s="25" t="s">
        <v>27</v>
      </c>
      <c r="G28" s="15"/>
      <c r="H28" s="15" t="s">
        <v>4</v>
      </c>
      <c r="I28" s="15"/>
      <c r="J28" s="15"/>
    </row>
    <row r="29" spans="2:10" ht="16" x14ac:dyDescent="0.2">
      <c r="B29" s="38" t="s">
        <v>52</v>
      </c>
      <c r="C29" s="63" t="s">
        <v>99</v>
      </c>
      <c r="D29" s="10">
        <v>7.2</v>
      </c>
      <c r="E29" s="16"/>
      <c r="F29" s="25" t="s">
        <v>27</v>
      </c>
      <c r="G29" s="15"/>
      <c r="H29" s="15" t="s">
        <v>4</v>
      </c>
      <c r="I29" s="15"/>
      <c r="J29" s="11"/>
    </row>
    <row r="30" spans="2:10" ht="32" x14ac:dyDescent="0.2">
      <c r="B30" s="38" t="s">
        <v>52</v>
      </c>
      <c r="C30" s="63" t="s">
        <v>100</v>
      </c>
      <c r="D30" s="10">
        <v>7.2</v>
      </c>
      <c r="E30" s="16"/>
      <c r="F30" s="25" t="s">
        <v>27</v>
      </c>
      <c r="G30" s="15"/>
      <c r="H30" s="15" t="s">
        <v>4</v>
      </c>
      <c r="I30" s="15"/>
      <c r="J30" s="11"/>
    </row>
    <row r="31" spans="2:10" ht="16" x14ac:dyDescent="0.2">
      <c r="B31" s="38" t="s">
        <v>52</v>
      </c>
      <c r="C31" s="63" t="s">
        <v>101</v>
      </c>
      <c r="D31" s="10">
        <v>7.2</v>
      </c>
      <c r="E31" s="16"/>
      <c r="F31" s="25" t="s">
        <v>27</v>
      </c>
      <c r="G31" s="15"/>
      <c r="H31" s="15" t="s">
        <v>4</v>
      </c>
      <c r="I31" s="15"/>
      <c r="J31" s="11"/>
    </row>
    <row r="32" spans="2:10" ht="16" x14ac:dyDescent="0.2">
      <c r="B32" s="40" t="s">
        <v>52</v>
      </c>
      <c r="C32" s="63" t="s">
        <v>102</v>
      </c>
      <c r="D32" s="16">
        <v>7.2</v>
      </c>
      <c r="E32" s="16"/>
      <c r="F32" s="25" t="s">
        <v>27</v>
      </c>
      <c r="G32" s="15"/>
      <c r="H32" s="15" t="s">
        <v>4</v>
      </c>
      <c r="I32" s="15"/>
      <c r="J32" s="11"/>
    </row>
    <row r="33" spans="2:10" x14ac:dyDescent="0.2">
      <c r="C33" s="64"/>
      <c r="D33" s="8"/>
      <c r="E33" s="8"/>
      <c r="F33" s="9"/>
      <c r="G33" s="51">
        <f>COUNTIF(G28:G32,"x")</f>
        <v>0</v>
      </c>
      <c r="H33" s="51">
        <f>COUNTIF(H28:H32,"x")</f>
        <v>5</v>
      </c>
      <c r="I33" s="51">
        <f>COUNTIF(I28:I32,"x")</f>
        <v>0</v>
      </c>
      <c r="J33" s="60">
        <f>IF(I33=5,"NA",G33/(5-I33))</f>
        <v>0</v>
      </c>
    </row>
    <row r="34" spans="2:10" x14ac:dyDescent="0.2">
      <c r="C34" s="64"/>
      <c r="D34" s="8"/>
      <c r="E34" s="8"/>
      <c r="F34" s="9"/>
      <c r="G34" s="19"/>
      <c r="H34" s="19"/>
    </row>
    <row r="35" spans="2:10" ht="29.25" customHeight="1" x14ac:dyDescent="0.2">
      <c r="B35" s="38" t="s">
        <v>53</v>
      </c>
      <c r="C35" s="63" t="s">
        <v>107</v>
      </c>
      <c r="D35" s="10">
        <v>8.1</v>
      </c>
      <c r="E35" s="30"/>
      <c r="F35" s="24" t="s">
        <v>27</v>
      </c>
      <c r="G35" s="44"/>
      <c r="H35" s="44"/>
      <c r="I35" s="44"/>
      <c r="J35" s="45"/>
    </row>
    <row r="36" spans="2:10" ht="16" x14ac:dyDescent="0.2">
      <c r="B36" s="38" t="s">
        <v>53</v>
      </c>
      <c r="C36" s="63" t="s">
        <v>103</v>
      </c>
      <c r="D36" s="10">
        <v>8.1</v>
      </c>
      <c r="E36" s="16"/>
      <c r="F36" s="31" t="s">
        <v>27</v>
      </c>
      <c r="G36" s="15"/>
      <c r="H36" s="15" t="s">
        <v>4</v>
      </c>
      <c r="I36" s="15"/>
      <c r="J36" s="15"/>
    </row>
    <row r="37" spans="2:10" ht="16" x14ac:dyDescent="0.2">
      <c r="B37" s="38" t="s">
        <v>53</v>
      </c>
      <c r="C37" s="63" t="s">
        <v>105</v>
      </c>
      <c r="D37" s="10">
        <v>8.1</v>
      </c>
      <c r="E37" s="16"/>
      <c r="F37" s="25" t="s">
        <v>27</v>
      </c>
      <c r="G37" s="15"/>
      <c r="H37" s="15" t="s">
        <v>4</v>
      </c>
      <c r="I37" s="15"/>
      <c r="J37" s="11"/>
    </row>
    <row r="38" spans="2:10" ht="16" x14ac:dyDescent="0.2">
      <c r="B38" s="38" t="s">
        <v>53</v>
      </c>
      <c r="C38" s="63" t="s">
        <v>104</v>
      </c>
      <c r="D38" s="10">
        <v>8.1</v>
      </c>
      <c r="E38" s="16"/>
      <c r="F38" s="25" t="s">
        <v>27</v>
      </c>
      <c r="G38" s="15"/>
      <c r="H38" s="15" t="s">
        <v>4</v>
      </c>
      <c r="I38" s="15"/>
      <c r="J38" s="11"/>
    </row>
    <row r="39" spans="2:10" ht="16" x14ac:dyDescent="0.2">
      <c r="B39" s="40" t="s">
        <v>53</v>
      </c>
      <c r="C39" s="63" t="s">
        <v>106</v>
      </c>
      <c r="D39" s="16">
        <v>8.1</v>
      </c>
      <c r="E39" s="16"/>
      <c r="F39" s="25" t="s">
        <v>27</v>
      </c>
      <c r="G39" s="15"/>
      <c r="H39" s="15" t="s">
        <v>4</v>
      </c>
      <c r="I39" s="15"/>
      <c r="J39" s="11"/>
    </row>
    <row r="40" spans="2:10" x14ac:dyDescent="0.2">
      <c r="C40" s="64"/>
      <c r="D40" s="8"/>
      <c r="E40" s="8"/>
      <c r="F40" s="9"/>
      <c r="G40" s="51">
        <f>COUNTIF(G36:G39,"x")</f>
        <v>0</v>
      </c>
      <c r="H40" s="51">
        <f>COUNTIF(H36:H39,"x")</f>
        <v>4</v>
      </c>
      <c r="I40" s="51">
        <f>COUNTIF(I36:I39,"x")</f>
        <v>0</v>
      </c>
      <c r="J40" s="60">
        <f>IF(I40=4,"NA",G40/(4-I40))</f>
        <v>0</v>
      </c>
    </row>
    <row r="41" spans="2:10" x14ac:dyDescent="0.2">
      <c r="C41" s="65"/>
      <c r="D41" s="8"/>
      <c r="E41" s="8"/>
      <c r="F41" s="9"/>
    </row>
    <row r="42" spans="2:10" ht="29.25" customHeight="1" x14ac:dyDescent="0.2">
      <c r="B42" s="38" t="s">
        <v>54</v>
      </c>
      <c r="C42" s="63" t="s">
        <v>108</v>
      </c>
      <c r="D42" s="10">
        <v>8.1999999999999993</v>
      </c>
      <c r="E42" s="10"/>
      <c r="F42" s="24" t="s">
        <v>27</v>
      </c>
      <c r="G42" s="54"/>
      <c r="H42" s="44"/>
      <c r="I42" s="44"/>
      <c r="J42" s="45"/>
    </row>
    <row r="43" spans="2:10" ht="30.75" customHeight="1" x14ac:dyDescent="0.2">
      <c r="B43" s="38" t="s">
        <v>54</v>
      </c>
      <c r="C43" s="63" t="s">
        <v>110</v>
      </c>
      <c r="D43" s="10" t="s">
        <v>115</v>
      </c>
      <c r="E43" s="16"/>
      <c r="F43" s="25" t="s">
        <v>27</v>
      </c>
      <c r="G43" s="15"/>
      <c r="H43" s="15" t="s">
        <v>4</v>
      </c>
      <c r="I43" s="15"/>
      <c r="J43" s="15" t="s">
        <v>46</v>
      </c>
    </row>
    <row r="44" spans="2:10" ht="32" x14ac:dyDescent="0.2">
      <c r="B44" s="38" t="s">
        <v>54</v>
      </c>
      <c r="C44" s="63" t="s">
        <v>111</v>
      </c>
      <c r="D44" s="10" t="s">
        <v>116</v>
      </c>
      <c r="E44" s="16"/>
      <c r="F44" s="25" t="s">
        <v>27</v>
      </c>
      <c r="G44" s="15"/>
      <c r="H44" s="15" t="s">
        <v>4</v>
      </c>
      <c r="I44" s="15"/>
      <c r="J44" s="11"/>
    </row>
    <row r="45" spans="2:10" ht="16" x14ac:dyDescent="0.2">
      <c r="B45" s="38" t="s">
        <v>54</v>
      </c>
      <c r="C45" s="63" t="s">
        <v>112</v>
      </c>
      <c r="D45" s="10" t="s">
        <v>117</v>
      </c>
      <c r="E45" s="16"/>
      <c r="F45" s="25" t="s">
        <v>27</v>
      </c>
      <c r="G45" s="15"/>
      <c r="H45" s="15" t="s">
        <v>4</v>
      </c>
      <c r="I45" s="15"/>
      <c r="J45" s="11"/>
    </row>
    <row r="46" spans="2:10" ht="36.75" customHeight="1" x14ac:dyDescent="0.2">
      <c r="B46" s="38" t="s">
        <v>54</v>
      </c>
      <c r="C46" s="63" t="s">
        <v>113</v>
      </c>
      <c r="D46" s="10" t="s">
        <v>118</v>
      </c>
      <c r="E46" s="16"/>
      <c r="F46" s="25" t="s">
        <v>27</v>
      </c>
      <c r="G46" s="15"/>
      <c r="H46" s="15" t="s">
        <v>4</v>
      </c>
      <c r="I46" s="15"/>
      <c r="J46" s="11"/>
    </row>
    <row r="47" spans="2:10" ht="32" x14ac:dyDescent="0.2">
      <c r="B47" s="40" t="s">
        <v>54</v>
      </c>
      <c r="C47" s="63" t="s">
        <v>114</v>
      </c>
      <c r="D47" s="16" t="s">
        <v>119</v>
      </c>
      <c r="E47" s="16"/>
      <c r="F47" s="25" t="s">
        <v>27</v>
      </c>
      <c r="G47" s="15"/>
      <c r="H47" s="15" t="s">
        <v>4</v>
      </c>
      <c r="I47" s="15"/>
      <c r="J47" s="11"/>
    </row>
    <row r="48" spans="2:10" x14ac:dyDescent="0.2">
      <c r="C48" s="64"/>
      <c r="D48" s="8"/>
      <c r="E48" s="8"/>
      <c r="F48" s="9"/>
      <c r="G48" s="51">
        <f>COUNTIF(G43:G47,"x")</f>
        <v>0</v>
      </c>
      <c r="H48" s="51">
        <f>COUNTIF(H43:H47,"x")</f>
        <v>5</v>
      </c>
      <c r="I48" s="51">
        <f>COUNTIF(I43:I47,"x")</f>
        <v>0</v>
      </c>
      <c r="J48" s="60">
        <f>IF(I48=5,"NA",G48/(5-I48))</f>
        <v>0</v>
      </c>
    </row>
    <row r="49" spans="2:10" x14ac:dyDescent="0.2">
      <c r="C49" s="64"/>
      <c r="D49" s="8"/>
      <c r="E49" s="8"/>
      <c r="F49" s="9"/>
      <c r="G49" s="19"/>
      <c r="H49" s="19"/>
    </row>
    <row r="50" spans="2:10" ht="49.5" customHeight="1" x14ac:dyDescent="0.2">
      <c r="B50" s="40" t="s">
        <v>55</v>
      </c>
      <c r="C50" s="63" t="s">
        <v>120</v>
      </c>
      <c r="D50" s="16">
        <v>8.4</v>
      </c>
      <c r="E50" s="16"/>
      <c r="F50" s="25" t="s">
        <v>27</v>
      </c>
      <c r="G50" s="11"/>
      <c r="H50" s="11" t="s">
        <v>4</v>
      </c>
      <c r="I50" s="11"/>
      <c r="J50" s="11"/>
    </row>
    <row r="51" spans="2:10" ht="15" customHeight="1" x14ac:dyDescent="0.2">
      <c r="C51" s="64"/>
      <c r="D51" s="8"/>
      <c r="E51" s="8"/>
      <c r="F51" s="9"/>
      <c r="G51" s="51">
        <f>COUNTIF(G50:G50,"x")</f>
        <v>0</v>
      </c>
      <c r="H51" s="51">
        <f>COUNTIF(H50:H50,"x")</f>
        <v>1</v>
      </c>
      <c r="I51" s="51">
        <f>COUNTIF(I50:I50,"x")</f>
        <v>0</v>
      </c>
      <c r="J51" s="60">
        <f>IF(I51=1,"NA",G51/(1-I51))</f>
        <v>0</v>
      </c>
    </row>
    <row r="52" spans="2:10" ht="15" customHeight="1" x14ac:dyDescent="0.2">
      <c r="C52" s="64"/>
      <c r="D52" s="8"/>
      <c r="E52" s="8"/>
      <c r="F52" s="9"/>
      <c r="G52" s="19"/>
      <c r="H52" s="19"/>
    </row>
    <row r="53" spans="2:10" ht="36.75" customHeight="1" x14ac:dyDescent="0.2">
      <c r="B53" s="40" t="s">
        <v>56</v>
      </c>
      <c r="C53" s="63" t="s">
        <v>6</v>
      </c>
      <c r="D53" s="16">
        <v>8.4</v>
      </c>
      <c r="E53" s="16"/>
      <c r="F53" s="25" t="s">
        <v>27</v>
      </c>
      <c r="G53" s="11"/>
      <c r="H53" s="11" t="s">
        <v>4</v>
      </c>
      <c r="I53" s="11"/>
      <c r="J53" s="11"/>
    </row>
    <row r="54" spans="2:10" ht="15" customHeight="1" x14ac:dyDescent="0.2">
      <c r="C54" s="64"/>
      <c r="D54" s="8"/>
      <c r="E54" s="8"/>
      <c r="F54" s="9"/>
      <c r="G54" s="52">
        <f>COUNTIF(G53:G53,"x")</f>
        <v>0</v>
      </c>
      <c r="H54" s="52">
        <f>COUNTIF(H53:H53,"x")</f>
        <v>1</v>
      </c>
      <c r="I54" s="51">
        <f>COUNTIF(I53:I53,"x")</f>
        <v>0</v>
      </c>
      <c r="J54" s="60">
        <f>IF(I54=1,"NA",G54/(1-I54))</f>
        <v>0</v>
      </c>
    </row>
    <row r="55" spans="2:10" ht="15" customHeight="1" x14ac:dyDescent="0.2">
      <c r="C55" s="64"/>
      <c r="D55" s="8"/>
      <c r="E55" s="8"/>
      <c r="F55" s="9"/>
      <c r="G55" s="17"/>
      <c r="H55" s="17"/>
    </row>
    <row r="56" spans="2:10" ht="32.25" customHeight="1" x14ac:dyDescent="0.2">
      <c r="B56" s="40" t="s">
        <v>57</v>
      </c>
      <c r="C56" s="63" t="s">
        <v>7</v>
      </c>
      <c r="D56" s="16">
        <v>8.4</v>
      </c>
      <c r="E56" s="16"/>
      <c r="F56" s="25" t="s">
        <v>27</v>
      </c>
      <c r="G56" s="15"/>
      <c r="H56" s="15" t="s">
        <v>4</v>
      </c>
      <c r="I56" s="11"/>
      <c r="J56" s="11"/>
    </row>
    <row r="57" spans="2:10" ht="15" customHeight="1" x14ac:dyDescent="0.2">
      <c r="C57" s="64"/>
      <c r="D57" s="8"/>
      <c r="E57" s="8"/>
      <c r="F57" s="9"/>
      <c r="G57" s="51">
        <f>COUNTIF(G56:G56,"x")</f>
        <v>0</v>
      </c>
      <c r="H57" s="51">
        <f>COUNTIF(H56:H56,"x")</f>
        <v>1</v>
      </c>
      <c r="I57" s="51">
        <f>COUNTIF(I56:I56,"x")</f>
        <v>0</v>
      </c>
      <c r="J57" s="60">
        <f>IF(I57=1,"NA",G57/(1-I57))</f>
        <v>0</v>
      </c>
    </row>
    <row r="58" spans="2:10" x14ac:dyDescent="0.2">
      <c r="C58" s="65"/>
      <c r="D58" s="8"/>
      <c r="E58" s="8"/>
      <c r="F58" s="9"/>
    </row>
    <row r="59" spans="2:10" ht="30" customHeight="1" x14ac:dyDescent="0.2">
      <c r="B59" s="40" t="s">
        <v>59</v>
      </c>
      <c r="C59" s="63" t="s">
        <v>121</v>
      </c>
      <c r="D59" s="10">
        <v>8.5</v>
      </c>
      <c r="E59" s="10"/>
      <c r="F59" s="24" t="s">
        <v>27</v>
      </c>
      <c r="G59" s="54"/>
      <c r="H59" s="44"/>
      <c r="I59" s="44"/>
      <c r="J59" s="45"/>
    </row>
    <row r="60" spans="2:10" ht="32" x14ac:dyDescent="0.2">
      <c r="B60" s="40" t="s">
        <v>59</v>
      </c>
      <c r="C60" s="63" t="s">
        <v>122</v>
      </c>
      <c r="D60" s="16" t="s">
        <v>128</v>
      </c>
      <c r="E60" s="16"/>
      <c r="F60" s="25" t="s">
        <v>27</v>
      </c>
      <c r="G60" s="11"/>
      <c r="H60" s="11" t="s">
        <v>4</v>
      </c>
      <c r="I60" s="11"/>
      <c r="J60" s="15"/>
    </row>
    <row r="61" spans="2:10" ht="31.5" customHeight="1" x14ac:dyDescent="0.2">
      <c r="B61" s="40" t="s">
        <v>59</v>
      </c>
      <c r="C61" s="63" t="s">
        <v>123</v>
      </c>
      <c r="D61" s="16" t="s">
        <v>129</v>
      </c>
      <c r="E61" s="16"/>
      <c r="F61" s="25" t="s">
        <v>27</v>
      </c>
      <c r="G61" s="11"/>
      <c r="H61" s="11" t="s">
        <v>4</v>
      </c>
      <c r="I61" s="11"/>
      <c r="J61" s="11"/>
    </row>
    <row r="62" spans="2:10" ht="33" customHeight="1" x14ac:dyDescent="0.2">
      <c r="B62" s="40" t="s">
        <v>59</v>
      </c>
      <c r="C62" s="63" t="s">
        <v>124</v>
      </c>
      <c r="D62" s="16" t="s">
        <v>129</v>
      </c>
      <c r="E62" s="16"/>
      <c r="F62" s="25" t="s">
        <v>27</v>
      </c>
      <c r="G62" s="11"/>
      <c r="H62" s="11" t="s">
        <v>4</v>
      </c>
      <c r="I62" s="11"/>
      <c r="J62" s="11"/>
    </row>
    <row r="63" spans="2:10" ht="30.75" customHeight="1" x14ac:dyDescent="0.2">
      <c r="B63" s="40" t="s">
        <v>59</v>
      </c>
      <c r="C63" s="63" t="s">
        <v>125</v>
      </c>
      <c r="D63" s="16" t="s">
        <v>127</v>
      </c>
      <c r="E63" s="16"/>
      <c r="F63" s="25" t="s">
        <v>27</v>
      </c>
      <c r="G63" s="11"/>
      <c r="H63" s="11" t="s">
        <v>4</v>
      </c>
      <c r="I63" s="11"/>
      <c r="J63" s="11"/>
    </row>
    <row r="64" spans="2:10" ht="32" x14ac:dyDescent="0.2">
      <c r="B64" s="40" t="s">
        <v>59</v>
      </c>
      <c r="C64" s="63" t="s">
        <v>126</v>
      </c>
      <c r="D64" s="16" t="s">
        <v>127</v>
      </c>
      <c r="E64" s="16"/>
      <c r="F64" s="25" t="s">
        <v>27</v>
      </c>
      <c r="G64" s="11"/>
      <c r="H64" s="11" t="s">
        <v>4</v>
      </c>
      <c r="I64" s="11"/>
      <c r="J64" s="11"/>
    </row>
    <row r="65" spans="2:10" x14ac:dyDescent="0.2">
      <c r="C65" s="64"/>
      <c r="D65" s="8"/>
      <c r="E65" s="8"/>
      <c r="F65" s="9"/>
      <c r="G65" s="55">
        <f>COUNTIF(G60:G64,"x")</f>
        <v>0</v>
      </c>
      <c r="H65" s="55">
        <f>COUNTIF(H60:H64,"x")</f>
        <v>5</v>
      </c>
      <c r="I65" s="51">
        <f>COUNTIF(I60:I64,"x")</f>
        <v>0</v>
      </c>
      <c r="J65" s="60">
        <f>IF(I65=5,"NA",G65/(5-I65))</f>
        <v>0</v>
      </c>
    </row>
    <row r="66" spans="2:10" x14ac:dyDescent="0.2">
      <c r="C66" s="64"/>
      <c r="D66" s="8"/>
      <c r="E66" s="8"/>
      <c r="F66" s="9"/>
      <c r="G66" s="12"/>
      <c r="H66" s="12"/>
    </row>
    <row r="67" spans="2:10" ht="40.5" customHeight="1" x14ac:dyDescent="0.2">
      <c r="B67" s="40" t="s">
        <v>60</v>
      </c>
      <c r="C67" s="63" t="s">
        <v>130</v>
      </c>
      <c r="D67" s="16">
        <v>8.6</v>
      </c>
      <c r="E67" s="16"/>
      <c r="F67" s="25" t="s">
        <v>27</v>
      </c>
      <c r="G67" s="11"/>
      <c r="H67" s="11" t="s">
        <v>4</v>
      </c>
      <c r="I67" s="11"/>
      <c r="J67" s="11"/>
    </row>
    <row r="68" spans="2:10" ht="15" customHeight="1" x14ac:dyDescent="0.2">
      <c r="C68" s="64"/>
      <c r="D68" s="8"/>
      <c r="E68" s="8"/>
      <c r="F68" s="9"/>
      <c r="G68" s="52">
        <f>COUNTIF(G67:G67,"x")</f>
        <v>0</v>
      </c>
      <c r="H68" s="52">
        <f>COUNTIF(H67:H67,"x")</f>
        <v>1</v>
      </c>
      <c r="I68" s="51">
        <f>COUNTIF(I67:I67,"x")</f>
        <v>0</v>
      </c>
      <c r="J68" s="60">
        <f>IF(I68=1,"NA",G68/(1-I68))</f>
        <v>0</v>
      </c>
    </row>
    <row r="69" spans="2:10" ht="15" customHeight="1" x14ac:dyDescent="0.2">
      <c r="C69" s="64"/>
      <c r="D69" s="8"/>
      <c r="E69" s="8"/>
      <c r="F69" s="9"/>
      <c r="G69" s="12"/>
      <c r="H69" s="12"/>
    </row>
    <row r="70" spans="2:10" ht="15" customHeight="1" x14ac:dyDescent="0.2">
      <c r="B70" s="41">
        <v>1.2</v>
      </c>
      <c r="C70" s="80" t="s">
        <v>8</v>
      </c>
      <c r="D70" s="80"/>
      <c r="E70" s="80"/>
      <c r="F70" s="80"/>
      <c r="G70" s="80"/>
      <c r="H70" s="80"/>
      <c r="I70" s="80"/>
      <c r="J70" s="61">
        <f>AVERAGE(J78,J85)</f>
        <v>0</v>
      </c>
    </row>
    <row r="71" spans="2:10" ht="33" customHeight="1" x14ac:dyDescent="0.2">
      <c r="B71" s="40" t="s">
        <v>61</v>
      </c>
      <c r="C71" s="63" t="s">
        <v>131</v>
      </c>
      <c r="D71" s="10" t="s">
        <v>45</v>
      </c>
      <c r="E71" s="10"/>
      <c r="F71" s="24" t="s">
        <v>27</v>
      </c>
      <c r="G71" s="54"/>
      <c r="H71" s="44"/>
      <c r="I71" s="44"/>
      <c r="J71" s="45"/>
    </row>
    <row r="72" spans="2:10" ht="16" x14ac:dyDescent="0.2">
      <c r="B72" s="40" t="s">
        <v>61</v>
      </c>
      <c r="C72" s="63" t="s">
        <v>132</v>
      </c>
      <c r="D72" s="16" t="s">
        <v>138</v>
      </c>
      <c r="E72" s="16"/>
      <c r="F72" s="25" t="s">
        <v>27</v>
      </c>
      <c r="G72" s="11"/>
      <c r="H72" s="11" t="s">
        <v>4</v>
      </c>
      <c r="I72" s="11"/>
      <c r="J72" s="15"/>
    </row>
    <row r="73" spans="2:10" ht="32" x14ac:dyDescent="0.2">
      <c r="B73" s="40" t="s">
        <v>61</v>
      </c>
      <c r="C73" s="63" t="s">
        <v>133</v>
      </c>
      <c r="D73" s="16" t="s">
        <v>139</v>
      </c>
      <c r="E73" s="16"/>
      <c r="F73" s="25" t="s">
        <v>27</v>
      </c>
      <c r="G73" s="11"/>
      <c r="H73" s="15" t="s">
        <v>4</v>
      </c>
      <c r="I73" s="15"/>
      <c r="J73" s="11"/>
    </row>
    <row r="74" spans="2:10" ht="16" x14ac:dyDescent="0.2">
      <c r="B74" s="40" t="s">
        <v>61</v>
      </c>
      <c r="C74" s="63" t="s">
        <v>134</v>
      </c>
      <c r="D74" s="16" t="s">
        <v>140</v>
      </c>
      <c r="E74" s="16"/>
      <c r="F74" s="25" t="s">
        <v>27</v>
      </c>
      <c r="G74" s="11"/>
      <c r="H74" s="15" t="s">
        <v>4</v>
      </c>
      <c r="I74" s="15"/>
      <c r="J74" s="11"/>
    </row>
    <row r="75" spans="2:10" ht="16" x14ac:dyDescent="0.2">
      <c r="B75" s="40" t="s">
        <v>61</v>
      </c>
      <c r="C75" s="63" t="s">
        <v>135</v>
      </c>
      <c r="D75" s="16" t="s">
        <v>141</v>
      </c>
      <c r="E75" s="16"/>
      <c r="F75" s="25" t="s">
        <v>27</v>
      </c>
      <c r="G75" s="11"/>
      <c r="H75" s="15" t="s">
        <v>4</v>
      </c>
      <c r="I75" s="15"/>
      <c r="J75" s="11"/>
    </row>
    <row r="76" spans="2:10" ht="16" x14ac:dyDescent="0.2">
      <c r="B76" s="40" t="s">
        <v>61</v>
      </c>
      <c r="C76" s="63" t="s">
        <v>136</v>
      </c>
      <c r="D76" s="16" t="s">
        <v>142</v>
      </c>
      <c r="E76" s="16"/>
      <c r="F76" s="25" t="s">
        <v>27</v>
      </c>
      <c r="G76" s="11"/>
      <c r="H76" s="15" t="s">
        <v>4</v>
      </c>
      <c r="I76" s="15"/>
      <c r="J76" s="11"/>
    </row>
    <row r="77" spans="2:10" ht="32" x14ac:dyDescent="0.2">
      <c r="B77" s="40" t="s">
        <v>61</v>
      </c>
      <c r="C77" s="63" t="s">
        <v>137</v>
      </c>
      <c r="D77" s="16" t="s">
        <v>143</v>
      </c>
      <c r="E77" s="16"/>
      <c r="F77" s="25" t="s">
        <v>27</v>
      </c>
      <c r="G77" s="11"/>
      <c r="H77" s="15" t="s">
        <v>4</v>
      </c>
      <c r="I77" s="15"/>
      <c r="J77" s="11"/>
    </row>
    <row r="78" spans="2:10" x14ac:dyDescent="0.2">
      <c r="C78" s="64"/>
      <c r="D78" s="8"/>
      <c r="E78" s="8"/>
      <c r="F78" s="9"/>
      <c r="G78" s="51">
        <f>COUNTIF(G72:G77,"x")</f>
        <v>0</v>
      </c>
      <c r="H78" s="51">
        <f>COUNTIF(H72:H77,"x")</f>
        <v>6</v>
      </c>
      <c r="I78" s="51">
        <f>COUNTIF(I72:I77,"x")</f>
        <v>0</v>
      </c>
      <c r="J78" s="60">
        <f>IF(I78=6,"NA",G78/(6-I78))</f>
        <v>0</v>
      </c>
    </row>
    <row r="79" spans="2:10" x14ac:dyDescent="0.2">
      <c r="C79" s="65"/>
      <c r="D79" s="8"/>
      <c r="E79" s="8"/>
      <c r="F79" s="9"/>
    </row>
    <row r="80" spans="2:10" ht="29.25" customHeight="1" x14ac:dyDescent="0.2">
      <c r="B80" s="40" t="s">
        <v>62</v>
      </c>
      <c r="C80" s="63" t="s">
        <v>148</v>
      </c>
      <c r="D80" s="10" t="s">
        <v>44</v>
      </c>
      <c r="E80" s="10"/>
      <c r="F80" s="24" t="s">
        <v>27</v>
      </c>
      <c r="G80" s="54"/>
      <c r="H80" s="44"/>
      <c r="I80" s="44"/>
      <c r="J80" s="45"/>
    </row>
    <row r="81" spans="2:10" ht="15" customHeight="1" x14ac:dyDescent="0.2">
      <c r="B81" s="40" t="s">
        <v>62</v>
      </c>
      <c r="C81" s="63" t="s">
        <v>144</v>
      </c>
      <c r="D81" s="10" t="s">
        <v>149</v>
      </c>
      <c r="E81" s="16"/>
      <c r="F81" s="25" t="s">
        <v>27</v>
      </c>
      <c r="G81" s="15"/>
      <c r="H81" s="15" t="s">
        <v>4</v>
      </c>
      <c r="I81" s="15"/>
      <c r="J81" s="15"/>
    </row>
    <row r="82" spans="2:10" ht="32" x14ac:dyDescent="0.2">
      <c r="B82" s="40" t="s">
        <v>62</v>
      </c>
      <c r="C82" s="63" t="s">
        <v>145</v>
      </c>
      <c r="D82" s="10" t="s">
        <v>150</v>
      </c>
      <c r="E82" s="16"/>
      <c r="F82" s="25" t="s">
        <v>27</v>
      </c>
      <c r="G82" s="11"/>
      <c r="H82" s="15" t="s">
        <v>4</v>
      </c>
      <c r="I82" s="15"/>
      <c r="J82" s="11"/>
    </row>
    <row r="83" spans="2:10" ht="15" customHeight="1" x14ac:dyDescent="0.2">
      <c r="B83" s="40" t="s">
        <v>62</v>
      </c>
      <c r="C83" s="63" t="s">
        <v>146</v>
      </c>
      <c r="D83" s="10" t="s">
        <v>151</v>
      </c>
      <c r="E83" s="16"/>
      <c r="F83" s="25" t="s">
        <v>27</v>
      </c>
      <c r="G83" s="11"/>
      <c r="H83" s="15" t="s">
        <v>4</v>
      </c>
      <c r="I83" s="15"/>
      <c r="J83" s="11"/>
    </row>
    <row r="84" spans="2:10" ht="32" x14ac:dyDescent="0.2">
      <c r="B84" s="40" t="s">
        <v>62</v>
      </c>
      <c r="C84" s="63" t="s">
        <v>147</v>
      </c>
      <c r="D84" s="16" t="s">
        <v>152</v>
      </c>
      <c r="E84" s="16"/>
      <c r="F84" s="25" t="s">
        <v>27</v>
      </c>
      <c r="G84" s="11"/>
      <c r="H84" s="15" t="s">
        <v>4</v>
      </c>
      <c r="I84" s="15"/>
      <c r="J84" s="11"/>
    </row>
    <row r="85" spans="2:10" x14ac:dyDescent="0.2">
      <c r="C85" s="64"/>
      <c r="D85" s="8"/>
      <c r="E85" s="8"/>
      <c r="F85" s="9"/>
      <c r="G85" s="51">
        <f>COUNTIF(G81:G84,"x")</f>
        <v>0</v>
      </c>
      <c r="H85" s="51">
        <f>COUNTIF(H81:H84,"x")</f>
        <v>4</v>
      </c>
      <c r="I85" s="51">
        <f>COUNTIF(I81:I84,"x")</f>
        <v>0</v>
      </c>
      <c r="J85" s="60">
        <f>IF(I85=4,"NA",G85/(4-I85))</f>
        <v>0</v>
      </c>
    </row>
    <row r="86" spans="2:10" x14ac:dyDescent="0.2">
      <c r="C86" s="65"/>
      <c r="D86" s="8"/>
      <c r="E86" s="8"/>
      <c r="F86" s="9"/>
    </row>
    <row r="87" spans="2:10" x14ac:dyDescent="0.2">
      <c r="B87" s="41">
        <v>1.3</v>
      </c>
      <c r="C87" s="80" t="s">
        <v>9</v>
      </c>
      <c r="D87" s="80"/>
      <c r="E87" s="80"/>
      <c r="F87" s="80"/>
      <c r="G87" s="80"/>
      <c r="H87" s="80"/>
      <c r="I87" s="80"/>
      <c r="J87" s="61">
        <f>AVERAGE(J89,J96,J102,J107,J110,J116,J121,J129,J134,J137)</f>
        <v>0</v>
      </c>
    </row>
    <row r="88" spans="2:10" ht="39.75" customHeight="1" x14ac:dyDescent="0.2">
      <c r="B88" s="40" t="s">
        <v>63</v>
      </c>
      <c r="C88" s="63" t="s">
        <v>10</v>
      </c>
      <c r="D88" s="16">
        <v>5.3</v>
      </c>
      <c r="E88" s="16"/>
      <c r="F88" s="25" t="s">
        <v>27</v>
      </c>
      <c r="G88" s="11"/>
      <c r="H88" s="11" t="s">
        <v>4</v>
      </c>
      <c r="I88" s="11"/>
      <c r="J88" s="11"/>
    </row>
    <row r="89" spans="2:10" ht="15" customHeight="1" x14ac:dyDescent="0.2">
      <c r="C89" s="64"/>
      <c r="D89" s="8"/>
      <c r="E89" s="8"/>
      <c r="F89" s="9"/>
      <c r="G89" s="51">
        <f>COUNTIF(G88:G88,"x")</f>
        <v>0</v>
      </c>
      <c r="H89" s="51">
        <f>COUNTIF(H88:H88,"x")</f>
        <v>1</v>
      </c>
      <c r="I89" s="51">
        <f>COUNTIF(I88:I88,"x")</f>
        <v>0</v>
      </c>
      <c r="J89" s="60">
        <f>IF(I89=1,"NA",G89/(1-I89))</f>
        <v>0</v>
      </c>
    </row>
    <row r="90" spans="2:10" ht="15" customHeight="1" x14ac:dyDescent="0.2">
      <c r="C90" s="64"/>
      <c r="D90" s="8"/>
      <c r="E90" s="8"/>
      <c r="F90" s="9"/>
      <c r="G90" s="19"/>
      <c r="H90" s="19"/>
    </row>
    <row r="91" spans="2:10" ht="26" x14ac:dyDescent="0.2">
      <c r="B91" s="38" t="s">
        <v>64</v>
      </c>
      <c r="C91" s="63" t="s">
        <v>153</v>
      </c>
      <c r="D91" s="10" t="s">
        <v>43</v>
      </c>
      <c r="E91" s="30"/>
      <c r="F91" s="24" t="s">
        <v>27</v>
      </c>
      <c r="G91" s="44"/>
      <c r="H91" s="44"/>
      <c r="I91" s="44"/>
      <c r="J91" s="45"/>
    </row>
    <row r="92" spans="2:10" ht="16" x14ac:dyDescent="0.2">
      <c r="B92" s="40" t="s">
        <v>64</v>
      </c>
      <c r="C92" s="63" t="s">
        <v>154</v>
      </c>
      <c r="D92" s="16" t="s">
        <v>158</v>
      </c>
      <c r="E92" s="16"/>
      <c r="F92" s="31" t="s">
        <v>27</v>
      </c>
      <c r="G92" s="15"/>
      <c r="H92" s="11" t="s">
        <v>4</v>
      </c>
      <c r="I92" s="11"/>
      <c r="J92" s="15"/>
    </row>
    <row r="93" spans="2:10" ht="16" x14ac:dyDescent="0.2">
      <c r="B93" s="40" t="s">
        <v>64</v>
      </c>
      <c r="C93" s="63" t="s">
        <v>155</v>
      </c>
      <c r="D93" s="16" t="s">
        <v>158</v>
      </c>
      <c r="E93" s="16"/>
      <c r="F93" s="25" t="s">
        <v>27</v>
      </c>
      <c r="G93" s="11"/>
      <c r="H93" s="11" t="s">
        <v>4</v>
      </c>
      <c r="I93" s="11"/>
      <c r="J93" s="11"/>
    </row>
    <row r="94" spans="2:10" ht="16" x14ac:dyDescent="0.2">
      <c r="B94" s="40" t="s">
        <v>64</v>
      </c>
      <c r="C94" s="63" t="s">
        <v>156</v>
      </c>
      <c r="D94" s="16" t="s">
        <v>158</v>
      </c>
      <c r="E94" s="16"/>
      <c r="F94" s="25" t="s">
        <v>27</v>
      </c>
      <c r="G94" s="11"/>
      <c r="H94" s="11" t="s">
        <v>4</v>
      </c>
      <c r="I94" s="11"/>
      <c r="J94" s="11"/>
    </row>
    <row r="95" spans="2:10" ht="16" x14ac:dyDescent="0.2">
      <c r="B95" s="40" t="s">
        <v>64</v>
      </c>
      <c r="C95" s="63" t="s">
        <v>157</v>
      </c>
      <c r="D95" s="16" t="s">
        <v>158</v>
      </c>
      <c r="E95" s="16"/>
      <c r="F95" s="25" t="s">
        <v>27</v>
      </c>
      <c r="G95" s="11"/>
      <c r="H95" s="11" t="s">
        <v>4</v>
      </c>
      <c r="I95" s="11"/>
      <c r="J95" s="11"/>
    </row>
    <row r="96" spans="2:10" x14ac:dyDescent="0.2">
      <c r="C96" s="64"/>
      <c r="D96" s="8"/>
      <c r="E96" s="8"/>
      <c r="F96" s="9"/>
      <c r="G96" s="51">
        <f>COUNTIF(G92:G95,"x")</f>
        <v>0</v>
      </c>
      <c r="H96" s="51">
        <f>COUNTIF(H92:H95,"x")</f>
        <v>4</v>
      </c>
      <c r="I96" s="51">
        <f>COUNTIF(I92:I95,"x")</f>
        <v>0</v>
      </c>
      <c r="J96" s="60">
        <f>IF(I96=4,"NA",G96/(4-I96))</f>
        <v>0</v>
      </c>
    </row>
    <row r="97" spans="2:10" x14ac:dyDescent="0.2">
      <c r="C97" s="65"/>
      <c r="D97" s="8"/>
      <c r="E97" s="8"/>
      <c r="F97" s="9"/>
    </row>
    <row r="98" spans="2:10" ht="31.5" customHeight="1" x14ac:dyDescent="0.2">
      <c r="B98" s="38" t="s">
        <v>65</v>
      </c>
      <c r="C98" s="63" t="s">
        <v>159</v>
      </c>
      <c r="D98" s="10" t="s">
        <v>42</v>
      </c>
      <c r="E98" s="10"/>
      <c r="F98" s="24" t="s">
        <v>27</v>
      </c>
      <c r="G98" s="54"/>
      <c r="H98" s="44"/>
      <c r="I98" s="44"/>
      <c r="J98" s="45"/>
    </row>
    <row r="99" spans="2:10" ht="16" x14ac:dyDescent="0.2">
      <c r="B99" s="38" t="s">
        <v>65</v>
      </c>
      <c r="C99" s="63" t="s">
        <v>162</v>
      </c>
      <c r="D99" s="10" t="s">
        <v>42</v>
      </c>
      <c r="E99" s="16"/>
      <c r="F99" s="25" t="s">
        <v>27</v>
      </c>
      <c r="G99" s="11"/>
      <c r="H99" s="11" t="s">
        <v>4</v>
      </c>
      <c r="I99" s="11"/>
      <c r="J99" s="15"/>
    </row>
    <row r="100" spans="2:10" ht="16" x14ac:dyDescent="0.2">
      <c r="B100" s="38" t="s">
        <v>65</v>
      </c>
      <c r="C100" s="63" t="s">
        <v>161</v>
      </c>
      <c r="D100" s="10" t="s">
        <v>42</v>
      </c>
      <c r="E100" s="16"/>
      <c r="F100" s="25" t="s">
        <v>27</v>
      </c>
      <c r="G100" s="11"/>
      <c r="H100" s="11" t="s">
        <v>4</v>
      </c>
      <c r="I100" s="11"/>
      <c r="J100" s="11"/>
    </row>
    <row r="101" spans="2:10" ht="16" x14ac:dyDescent="0.2">
      <c r="B101" s="38" t="s">
        <v>65</v>
      </c>
      <c r="C101" s="63" t="s">
        <v>160</v>
      </c>
      <c r="D101" s="16" t="s">
        <v>42</v>
      </c>
      <c r="E101" s="16"/>
      <c r="F101" s="25" t="s">
        <v>27</v>
      </c>
      <c r="G101" s="11"/>
      <c r="H101" s="11" t="s">
        <v>4</v>
      </c>
      <c r="I101" s="11"/>
      <c r="J101" s="11"/>
    </row>
    <row r="102" spans="2:10" x14ac:dyDescent="0.2">
      <c r="C102" s="64"/>
      <c r="D102" s="8"/>
      <c r="E102" s="8"/>
      <c r="F102" s="9"/>
      <c r="G102" s="51">
        <f>COUNTIF(G99:G101,"x")</f>
        <v>0</v>
      </c>
      <c r="H102" s="51">
        <f>COUNTIF(H99:H101,"x")</f>
        <v>3</v>
      </c>
      <c r="I102" s="51">
        <f>COUNTIF(I99:I101,"x")</f>
        <v>0</v>
      </c>
      <c r="J102" s="60">
        <f>IF(I102=3,"NA",G102/(3-I102))</f>
        <v>0</v>
      </c>
    </row>
    <row r="103" spans="2:10" x14ac:dyDescent="0.2">
      <c r="C103" s="64"/>
      <c r="D103" s="8"/>
      <c r="E103" s="8"/>
      <c r="F103" s="9"/>
      <c r="G103" s="19"/>
      <c r="H103" s="19"/>
    </row>
    <row r="104" spans="2:10" ht="26" x14ac:dyDescent="0.2">
      <c r="B104" s="38" t="s">
        <v>66</v>
      </c>
      <c r="C104" s="63" t="s">
        <v>163</v>
      </c>
      <c r="D104" s="10" t="s">
        <v>42</v>
      </c>
      <c r="E104" s="30"/>
      <c r="F104" s="24" t="s">
        <v>27</v>
      </c>
      <c r="G104" s="54"/>
      <c r="H104" s="44"/>
      <c r="I104" s="44"/>
      <c r="J104" s="45"/>
    </row>
    <row r="105" spans="2:10" ht="32" x14ac:dyDescent="0.2">
      <c r="B105" s="38" t="s">
        <v>66</v>
      </c>
      <c r="C105" s="63" t="s">
        <v>165</v>
      </c>
      <c r="D105" s="10" t="s">
        <v>166</v>
      </c>
      <c r="E105" s="16"/>
      <c r="F105" s="32" t="s">
        <v>27</v>
      </c>
      <c r="G105" s="15"/>
      <c r="H105" s="15" t="s">
        <v>4</v>
      </c>
      <c r="I105" s="15"/>
      <c r="J105" s="15"/>
    </row>
    <row r="106" spans="2:10" ht="32" x14ac:dyDescent="0.2">
      <c r="B106" s="40" t="s">
        <v>66</v>
      </c>
      <c r="C106" s="63" t="s">
        <v>164</v>
      </c>
      <c r="D106" s="16" t="s">
        <v>167</v>
      </c>
      <c r="E106" s="16"/>
      <c r="F106" s="25" t="s">
        <v>27</v>
      </c>
      <c r="G106" s="11"/>
      <c r="H106" s="15" t="s">
        <v>4</v>
      </c>
      <c r="I106" s="15"/>
      <c r="J106" s="11"/>
    </row>
    <row r="107" spans="2:10" x14ac:dyDescent="0.2">
      <c r="C107" s="64"/>
      <c r="D107" s="8"/>
      <c r="E107" s="8"/>
      <c r="F107" s="9"/>
      <c r="G107" s="52">
        <f>COUNTIF(G105:G106,"x")</f>
        <v>0</v>
      </c>
      <c r="H107" s="52">
        <f>COUNTIF(H105:H106,"x")</f>
        <v>2</v>
      </c>
      <c r="I107" s="51">
        <f>COUNTIF(I105:I106,"x")</f>
        <v>0</v>
      </c>
      <c r="J107" s="60">
        <f>IF(I107=2,"NA",G107/(2-I107))</f>
        <v>0</v>
      </c>
    </row>
    <row r="108" spans="2:10" x14ac:dyDescent="0.2">
      <c r="C108" s="64"/>
      <c r="D108" s="8"/>
      <c r="E108" s="8"/>
      <c r="F108" s="9"/>
      <c r="G108" s="17"/>
      <c r="H108" s="17"/>
    </row>
    <row r="109" spans="2:10" ht="15" customHeight="1" x14ac:dyDescent="0.2">
      <c r="B109" s="40" t="s">
        <v>67</v>
      </c>
      <c r="C109" s="63" t="s">
        <v>11</v>
      </c>
      <c r="D109" s="16" t="s">
        <v>42</v>
      </c>
      <c r="E109" s="16"/>
      <c r="F109" s="25" t="s">
        <v>27</v>
      </c>
      <c r="G109" s="15"/>
      <c r="H109" s="15" t="s">
        <v>4</v>
      </c>
      <c r="I109" s="11"/>
      <c r="J109" s="11"/>
    </row>
    <row r="110" spans="2:10" x14ac:dyDescent="0.2">
      <c r="C110" s="64"/>
      <c r="D110" s="8"/>
      <c r="E110" s="8"/>
      <c r="F110" s="9"/>
      <c r="G110" s="52">
        <f>COUNTIF(G109:G109,"x")</f>
        <v>0</v>
      </c>
      <c r="H110" s="51">
        <f>COUNTIF(H109:H109,"x")</f>
        <v>1</v>
      </c>
      <c r="I110" s="51">
        <f>COUNTIF(I109:I109,"x")</f>
        <v>0</v>
      </c>
      <c r="J110" s="60">
        <f>IF(I110=1,"NA",G110/(1-I110))</f>
        <v>0</v>
      </c>
    </row>
    <row r="111" spans="2:10" x14ac:dyDescent="0.2">
      <c r="C111" s="64"/>
      <c r="D111" s="8"/>
      <c r="E111" s="8"/>
      <c r="F111" s="9"/>
      <c r="G111" s="12"/>
      <c r="H111" s="19"/>
      <c r="I111" s="19"/>
    </row>
    <row r="112" spans="2:10" ht="26" x14ac:dyDescent="0.2">
      <c r="B112" s="38" t="s">
        <v>68</v>
      </c>
      <c r="C112" s="63" t="s">
        <v>171</v>
      </c>
      <c r="D112" s="10" t="s">
        <v>41</v>
      </c>
      <c r="E112" s="10"/>
      <c r="F112" s="24" t="s">
        <v>27</v>
      </c>
      <c r="G112" s="54"/>
      <c r="H112" s="44"/>
      <c r="I112" s="44"/>
      <c r="J112" s="45"/>
    </row>
    <row r="113" spans="2:10" ht="30" customHeight="1" x14ac:dyDescent="0.2">
      <c r="B113" s="38" t="s">
        <v>68</v>
      </c>
      <c r="C113" s="63" t="s">
        <v>168</v>
      </c>
      <c r="D113" s="10" t="s">
        <v>172</v>
      </c>
      <c r="E113" s="16"/>
      <c r="F113" s="25" t="s">
        <v>27</v>
      </c>
      <c r="G113" s="15"/>
      <c r="H113" s="15" t="s">
        <v>4</v>
      </c>
      <c r="I113" s="15"/>
      <c r="J113" s="15"/>
    </row>
    <row r="114" spans="2:10" ht="32" x14ac:dyDescent="0.2">
      <c r="B114" s="38" t="s">
        <v>68</v>
      </c>
      <c r="C114" s="63" t="s">
        <v>169</v>
      </c>
      <c r="D114" s="10" t="s">
        <v>172</v>
      </c>
      <c r="E114" s="16"/>
      <c r="F114" s="25" t="s">
        <v>27</v>
      </c>
      <c r="G114" s="15"/>
      <c r="H114" s="15" t="s">
        <v>4</v>
      </c>
      <c r="I114" s="15"/>
      <c r="J114" s="11"/>
    </row>
    <row r="115" spans="2:10" ht="32" x14ac:dyDescent="0.2">
      <c r="B115" s="40" t="s">
        <v>68</v>
      </c>
      <c r="C115" s="63" t="s">
        <v>170</v>
      </c>
      <c r="D115" s="16" t="s">
        <v>172</v>
      </c>
      <c r="E115" s="16"/>
      <c r="F115" s="25" t="s">
        <v>27</v>
      </c>
      <c r="G115" s="15"/>
      <c r="H115" s="15" t="s">
        <v>4</v>
      </c>
      <c r="I115" s="15"/>
      <c r="J115" s="11"/>
    </row>
    <row r="116" spans="2:10" x14ac:dyDescent="0.2">
      <c r="C116" s="64"/>
      <c r="D116" s="8"/>
      <c r="E116" s="8"/>
      <c r="F116" s="9"/>
      <c r="G116" s="51">
        <f>COUNTIF(G113:G115,"x")</f>
        <v>0</v>
      </c>
      <c r="H116" s="51">
        <f>COUNTIF(H113:H115,"x")</f>
        <v>3</v>
      </c>
      <c r="I116" s="51">
        <f>COUNTIF(I113:I115,"x")</f>
        <v>0</v>
      </c>
      <c r="J116" s="60">
        <f>IF(I116=3,"NA",G116/(3-I116))</f>
        <v>0</v>
      </c>
    </row>
    <row r="117" spans="2:10" x14ac:dyDescent="0.2">
      <c r="C117" s="64"/>
      <c r="D117" s="8"/>
      <c r="E117" s="8"/>
      <c r="F117" s="9"/>
      <c r="G117" s="19"/>
      <c r="H117" s="19"/>
    </row>
    <row r="118" spans="2:10" ht="31.5" customHeight="1" x14ac:dyDescent="0.2">
      <c r="B118" s="40" t="s">
        <v>69</v>
      </c>
      <c r="C118" s="63" t="s">
        <v>173</v>
      </c>
      <c r="D118" s="10" t="s">
        <v>40</v>
      </c>
      <c r="E118" s="10"/>
      <c r="F118" s="24" t="s">
        <v>27</v>
      </c>
      <c r="G118" s="54"/>
      <c r="H118" s="44"/>
      <c r="I118" s="44"/>
      <c r="J118" s="45"/>
    </row>
    <row r="119" spans="2:10" ht="30" customHeight="1" x14ac:dyDescent="0.2">
      <c r="B119" s="40" t="s">
        <v>69</v>
      </c>
      <c r="C119" s="63" t="s">
        <v>174</v>
      </c>
      <c r="D119" s="10" t="s">
        <v>40</v>
      </c>
      <c r="E119" s="16"/>
      <c r="F119" s="25" t="s">
        <v>27</v>
      </c>
      <c r="G119" s="15"/>
      <c r="H119" s="15" t="s">
        <v>4</v>
      </c>
      <c r="I119" s="15"/>
      <c r="J119" s="15"/>
    </row>
    <row r="120" spans="2:10" ht="16" x14ac:dyDescent="0.2">
      <c r="B120" s="40" t="s">
        <v>69</v>
      </c>
      <c r="C120" s="63" t="s">
        <v>175</v>
      </c>
      <c r="D120" s="16" t="s">
        <v>40</v>
      </c>
      <c r="E120" s="16"/>
      <c r="F120" s="25" t="s">
        <v>27</v>
      </c>
      <c r="G120" s="11"/>
      <c r="H120" s="15" t="s">
        <v>4</v>
      </c>
      <c r="I120" s="15"/>
      <c r="J120" s="11"/>
    </row>
    <row r="121" spans="2:10" x14ac:dyDescent="0.2">
      <c r="C121" s="64"/>
      <c r="D121" s="8"/>
      <c r="E121" s="8"/>
      <c r="F121" s="9"/>
      <c r="G121" s="51">
        <f>COUNTIF(G119:G120,"x")</f>
        <v>0</v>
      </c>
      <c r="H121" s="51">
        <f>COUNTIF(H119:H120,"x")</f>
        <v>2</v>
      </c>
      <c r="I121" s="51">
        <f>COUNTIF(I119:I120,"x")</f>
        <v>0</v>
      </c>
      <c r="J121" s="60">
        <f>IF(I121=2,"NA",G121/(2-I121))</f>
        <v>0</v>
      </c>
    </row>
    <row r="122" spans="2:10" x14ac:dyDescent="0.2">
      <c r="C122" s="64"/>
      <c r="D122" s="8"/>
      <c r="E122" s="8"/>
      <c r="F122" s="9"/>
      <c r="G122" s="19"/>
      <c r="H122" s="19"/>
    </row>
    <row r="123" spans="2:10" ht="45.75" customHeight="1" x14ac:dyDescent="0.2">
      <c r="B123" s="40" t="s">
        <v>70</v>
      </c>
      <c r="C123" s="63" t="s">
        <v>176</v>
      </c>
      <c r="D123" s="10" t="s">
        <v>40</v>
      </c>
      <c r="E123" s="10"/>
      <c r="F123" s="24" t="s">
        <v>27</v>
      </c>
      <c r="G123" s="75"/>
      <c r="H123" s="76"/>
      <c r="I123" s="76"/>
      <c r="J123" s="77"/>
    </row>
    <row r="124" spans="2:10" ht="16" x14ac:dyDescent="0.2">
      <c r="B124" s="40" t="s">
        <v>70</v>
      </c>
      <c r="C124" s="63" t="s">
        <v>179</v>
      </c>
      <c r="D124" s="10" t="s">
        <v>40</v>
      </c>
      <c r="E124" s="16"/>
      <c r="F124" s="25" t="s">
        <v>27</v>
      </c>
      <c r="G124" s="15"/>
      <c r="H124" s="15" t="s">
        <v>4</v>
      </c>
      <c r="I124" s="15"/>
      <c r="J124" s="15"/>
    </row>
    <row r="125" spans="2:10" ht="16" x14ac:dyDescent="0.2">
      <c r="B125" s="40" t="s">
        <v>70</v>
      </c>
      <c r="C125" s="63" t="s">
        <v>177</v>
      </c>
      <c r="D125" s="10" t="s">
        <v>40</v>
      </c>
      <c r="E125" s="16"/>
      <c r="F125" s="25" t="s">
        <v>27</v>
      </c>
      <c r="G125" s="11"/>
      <c r="H125" s="11" t="s">
        <v>4</v>
      </c>
      <c r="I125" s="11"/>
      <c r="J125" s="11"/>
    </row>
    <row r="126" spans="2:10" ht="16" x14ac:dyDescent="0.2">
      <c r="B126" s="40" t="s">
        <v>70</v>
      </c>
      <c r="C126" s="63" t="s">
        <v>180</v>
      </c>
      <c r="D126" s="10" t="s">
        <v>40</v>
      </c>
      <c r="E126" s="16"/>
      <c r="F126" s="25" t="s">
        <v>27</v>
      </c>
      <c r="G126" s="11"/>
      <c r="H126" s="11" t="s">
        <v>4</v>
      </c>
      <c r="I126" s="11"/>
      <c r="J126" s="11"/>
    </row>
    <row r="127" spans="2:10" ht="16" x14ac:dyDescent="0.2">
      <c r="B127" s="40" t="s">
        <v>70</v>
      </c>
      <c r="C127" s="63" t="s">
        <v>181</v>
      </c>
      <c r="D127" s="10" t="s">
        <v>40</v>
      </c>
      <c r="E127" s="16"/>
      <c r="F127" s="25" t="s">
        <v>27</v>
      </c>
      <c r="G127" s="11"/>
      <c r="H127" s="11" t="s">
        <v>4</v>
      </c>
      <c r="I127" s="11"/>
      <c r="J127" s="11"/>
    </row>
    <row r="128" spans="2:10" ht="16" x14ac:dyDescent="0.2">
      <c r="B128" s="40" t="s">
        <v>70</v>
      </c>
      <c r="C128" s="63" t="s">
        <v>178</v>
      </c>
      <c r="D128" s="16" t="s">
        <v>40</v>
      </c>
      <c r="E128" s="16"/>
      <c r="F128" s="25" t="s">
        <v>27</v>
      </c>
      <c r="G128" s="11"/>
      <c r="H128" s="11" t="s">
        <v>4</v>
      </c>
      <c r="I128" s="11"/>
      <c r="J128" s="11"/>
    </row>
    <row r="129" spans="2:10" x14ac:dyDescent="0.2">
      <c r="C129" s="64"/>
      <c r="D129" s="8"/>
      <c r="E129" s="8"/>
      <c r="F129" s="9"/>
      <c r="G129" s="52">
        <f>COUNTIF(G124:G128,"x")</f>
        <v>0</v>
      </c>
      <c r="H129" s="52">
        <f>COUNTIF(H124:H128,"x")</f>
        <v>5</v>
      </c>
      <c r="I129" s="51">
        <f>COUNTIF(I124:I128,"x")</f>
        <v>0</v>
      </c>
      <c r="J129" s="60">
        <f>IF(I129=5,"NA",G129/(5-I129))</f>
        <v>0</v>
      </c>
    </row>
    <row r="130" spans="2:10" x14ac:dyDescent="0.2">
      <c r="C130" s="64"/>
      <c r="D130" s="8"/>
      <c r="E130" s="8"/>
      <c r="F130" s="9"/>
      <c r="G130" s="12"/>
      <c r="H130" s="12"/>
    </row>
    <row r="131" spans="2:10" ht="30" customHeight="1" x14ac:dyDescent="0.2">
      <c r="B131" s="40" t="s">
        <v>71</v>
      </c>
      <c r="C131" s="63" t="s">
        <v>182</v>
      </c>
      <c r="D131" s="10" t="s">
        <v>39</v>
      </c>
      <c r="E131" s="10"/>
      <c r="F131" s="24" t="s">
        <v>27</v>
      </c>
      <c r="G131" s="54"/>
      <c r="H131" s="44"/>
      <c r="I131" s="44"/>
      <c r="J131" s="45"/>
    </row>
    <row r="132" spans="2:10" ht="33.75" customHeight="1" x14ac:dyDescent="0.2">
      <c r="B132" s="40" t="s">
        <v>71</v>
      </c>
      <c r="C132" s="63" t="s">
        <v>183</v>
      </c>
      <c r="D132" s="10" t="s">
        <v>39</v>
      </c>
      <c r="E132" s="16"/>
      <c r="F132" s="25" t="s">
        <v>27</v>
      </c>
      <c r="G132" s="18"/>
      <c r="H132" s="18" t="s">
        <v>4</v>
      </c>
      <c r="I132" s="18"/>
      <c r="J132" s="15"/>
    </row>
    <row r="133" spans="2:10" ht="48" customHeight="1" x14ac:dyDescent="0.2">
      <c r="B133" s="40" t="s">
        <v>71</v>
      </c>
      <c r="C133" s="63" t="s">
        <v>184</v>
      </c>
      <c r="D133" s="16" t="s">
        <v>185</v>
      </c>
      <c r="E133" s="16"/>
      <c r="F133" s="25" t="s">
        <v>27</v>
      </c>
      <c r="G133" s="20"/>
      <c r="H133" s="20" t="s">
        <v>4</v>
      </c>
      <c r="I133" s="20"/>
      <c r="J133" s="11"/>
    </row>
    <row r="134" spans="2:10" ht="15" customHeight="1" x14ac:dyDescent="0.2">
      <c r="C134" s="64"/>
      <c r="D134" s="8"/>
      <c r="E134" s="8"/>
      <c r="F134" s="9"/>
      <c r="G134" s="51">
        <f>COUNTIF(G132:G133,"x")</f>
        <v>0</v>
      </c>
      <c r="H134" s="51">
        <f>COUNTIF(H132:H133,"x")</f>
        <v>2</v>
      </c>
      <c r="I134" s="51">
        <f>COUNTIF(I132:I133,"x")</f>
        <v>0</v>
      </c>
      <c r="J134" s="60">
        <f>IF(I134=2,"NA",G134/(2-I134))</f>
        <v>0</v>
      </c>
    </row>
    <row r="135" spans="2:10" ht="15" customHeight="1" x14ac:dyDescent="0.2">
      <c r="C135" s="64"/>
      <c r="D135" s="8"/>
      <c r="E135" s="8"/>
      <c r="F135" s="9"/>
      <c r="G135" s="19"/>
      <c r="H135" s="19"/>
    </row>
    <row r="136" spans="2:10" ht="63.75" customHeight="1" x14ac:dyDescent="0.2">
      <c r="B136" s="40" t="s">
        <v>72</v>
      </c>
      <c r="C136" s="63" t="s">
        <v>12</v>
      </c>
      <c r="D136" s="16" t="s">
        <v>35</v>
      </c>
      <c r="E136" s="16"/>
      <c r="F136" s="25" t="s">
        <v>27</v>
      </c>
      <c r="G136" s="11"/>
      <c r="H136" s="11" t="s">
        <v>4</v>
      </c>
      <c r="I136" s="11"/>
      <c r="J136" s="11"/>
    </row>
    <row r="137" spans="2:10" ht="15" customHeight="1" x14ac:dyDescent="0.2">
      <c r="C137" s="64"/>
      <c r="D137" s="8"/>
      <c r="E137" s="8"/>
      <c r="F137" s="9"/>
      <c r="G137" s="51">
        <f>COUNTIF(G136:G136,"x")</f>
        <v>0</v>
      </c>
      <c r="H137" s="51">
        <f>COUNTIF(H136:H136,"x")</f>
        <v>1</v>
      </c>
      <c r="I137" s="51">
        <f>COUNTIF(I136:I136,"x")</f>
        <v>0</v>
      </c>
      <c r="J137" s="60">
        <f>IF(I137=1,"NA",G137/(1-I137))</f>
        <v>0</v>
      </c>
    </row>
    <row r="138" spans="2:10" ht="15" customHeight="1" x14ac:dyDescent="0.2">
      <c r="C138" s="64"/>
      <c r="D138" s="8"/>
      <c r="E138" s="8"/>
      <c r="F138" s="9"/>
      <c r="G138" s="19"/>
      <c r="H138" s="19"/>
    </row>
    <row r="139" spans="2:10" ht="15" customHeight="1" x14ac:dyDescent="0.2">
      <c r="B139" s="41">
        <v>1.4</v>
      </c>
      <c r="C139" s="80" t="s">
        <v>13</v>
      </c>
      <c r="D139" s="80"/>
      <c r="E139" s="80"/>
      <c r="F139" s="80"/>
      <c r="G139" s="80"/>
      <c r="H139" s="80"/>
      <c r="I139" s="80"/>
      <c r="J139" s="61">
        <f>AVERAGE(J141,J150,J156,J162,J168,J171,J174,J177,J184)</f>
        <v>0</v>
      </c>
    </row>
    <row r="140" spans="2:10" ht="30" customHeight="1" x14ac:dyDescent="0.2">
      <c r="B140" s="40" t="s">
        <v>73</v>
      </c>
      <c r="C140" s="63" t="s">
        <v>14</v>
      </c>
      <c r="D140" s="16" t="s">
        <v>38</v>
      </c>
      <c r="E140" s="16"/>
      <c r="F140" s="25" t="s">
        <v>27</v>
      </c>
      <c r="G140" s="11"/>
      <c r="H140" s="11" t="s">
        <v>4</v>
      </c>
      <c r="I140" s="11"/>
      <c r="J140" s="11"/>
    </row>
    <row r="141" spans="2:10" x14ac:dyDescent="0.2">
      <c r="C141" s="64"/>
      <c r="D141" s="8"/>
      <c r="E141" s="8"/>
      <c r="F141" s="9"/>
      <c r="G141" s="51">
        <f>COUNTIF(G140:G140,"x")</f>
        <v>0</v>
      </c>
      <c r="H141" s="51">
        <f>COUNTIF(H140:H140,"x")</f>
        <v>1</v>
      </c>
      <c r="I141" s="51">
        <f>COUNTIF(I140:I140,"x")</f>
        <v>0</v>
      </c>
      <c r="J141" s="60">
        <f>IF(I141=1,"NA",G141/(1-I141))</f>
        <v>0</v>
      </c>
    </row>
    <row r="142" spans="2:10" x14ac:dyDescent="0.2">
      <c r="C142" s="64"/>
      <c r="D142" s="8"/>
      <c r="E142" s="8"/>
      <c r="F142" s="9"/>
      <c r="G142" s="19"/>
      <c r="H142" s="19"/>
    </row>
    <row r="143" spans="2:10" ht="15" customHeight="1" x14ac:dyDescent="0.2">
      <c r="B143" s="38" t="s">
        <v>15</v>
      </c>
      <c r="C143" s="63" t="s">
        <v>186</v>
      </c>
      <c r="D143" s="10" t="s">
        <v>38</v>
      </c>
      <c r="E143" s="10"/>
      <c r="F143" s="24" t="s">
        <v>27</v>
      </c>
      <c r="G143" s="54"/>
      <c r="H143" s="44"/>
      <c r="I143" s="44"/>
      <c r="J143" s="45"/>
    </row>
    <row r="144" spans="2:10" ht="16" x14ac:dyDescent="0.2">
      <c r="B144" s="38" t="s">
        <v>15</v>
      </c>
      <c r="C144" s="63" t="s">
        <v>187</v>
      </c>
      <c r="D144" s="10" t="s">
        <v>38</v>
      </c>
      <c r="E144" s="16"/>
      <c r="F144" s="25" t="s">
        <v>27</v>
      </c>
      <c r="G144" s="15"/>
      <c r="H144" s="15" t="s">
        <v>4</v>
      </c>
      <c r="I144" s="15"/>
      <c r="J144" s="15"/>
    </row>
    <row r="145" spans="2:10" ht="16" x14ac:dyDescent="0.2">
      <c r="B145" s="38" t="s">
        <v>15</v>
      </c>
      <c r="C145" s="63" t="s">
        <v>188</v>
      </c>
      <c r="D145" s="10" t="s">
        <v>38</v>
      </c>
      <c r="E145" s="16"/>
      <c r="F145" s="25" t="s">
        <v>27</v>
      </c>
      <c r="G145" s="11"/>
      <c r="H145" s="15" t="s">
        <v>4</v>
      </c>
      <c r="I145" s="15"/>
      <c r="J145" s="11"/>
    </row>
    <row r="146" spans="2:10" ht="16" x14ac:dyDescent="0.2">
      <c r="B146" s="38" t="s">
        <v>15</v>
      </c>
      <c r="C146" s="63" t="s">
        <v>189</v>
      </c>
      <c r="D146" s="10" t="s">
        <v>38</v>
      </c>
      <c r="E146" s="16"/>
      <c r="F146" s="25" t="s">
        <v>27</v>
      </c>
      <c r="G146" s="11"/>
      <c r="H146" s="15" t="s">
        <v>4</v>
      </c>
      <c r="I146" s="15"/>
      <c r="J146" s="11"/>
    </row>
    <row r="147" spans="2:10" ht="16" x14ac:dyDescent="0.2">
      <c r="B147" s="38" t="s">
        <v>15</v>
      </c>
      <c r="C147" s="63" t="s">
        <v>190</v>
      </c>
      <c r="D147" s="10" t="s">
        <v>38</v>
      </c>
      <c r="E147" s="16"/>
      <c r="F147" s="25" t="s">
        <v>27</v>
      </c>
      <c r="G147" s="11"/>
      <c r="H147" s="15" t="s">
        <v>4</v>
      </c>
      <c r="I147" s="15"/>
      <c r="J147" s="11"/>
    </row>
    <row r="148" spans="2:10" ht="16" x14ac:dyDescent="0.2">
      <c r="B148" s="38" t="s">
        <v>15</v>
      </c>
      <c r="C148" s="63" t="s">
        <v>191</v>
      </c>
      <c r="D148" s="10" t="s">
        <v>38</v>
      </c>
      <c r="E148" s="16"/>
      <c r="F148" s="25" t="s">
        <v>27</v>
      </c>
      <c r="G148" s="11"/>
      <c r="H148" s="15" t="s">
        <v>4</v>
      </c>
      <c r="I148" s="15"/>
      <c r="J148" s="11"/>
    </row>
    <row r="149" spans="2:10" ht="16" x14ac:dyDescent="0.2">
      <c r="B149" s="40" t="s">
        <v>15</v>
      </c>
      <c r="C149" s="63" t="s">
        <v>192</v>
      </c>
      <c r="D149" s="16" t="s">
        <v>38</v>
      </c>
      <c r="E149" s="16"/>
      <c r="F149" s="25" t="s">
        <v>27</v>
      </c>
      <c r="G149" s="11"/>
      <c r="H149" s="15" t="s">
        <v>4</v>
      </c>
      <c r="I149" s="15"/>
      <c r="J149" s="11"/>
    </row>
    <row r="150" spans="2:10" x14ac:dyDescent="0.2">
      <c r="C150" s="64"/>
      <c r="D150" s="8"/>
      <c r="E150" s="8"/>
      <c r="F150" s="9"/>
      <c r="G150" s="51">
        <f>COUNTIF(G144:G149,"x")</f>
        <v>0</v>
      </c>
      <c r="H150" s="51">
        <f>COUNTIF(H144:H149,"x")</f>
        <v>6</v>
      </c>
      <c r="I150" s="51">
        <f>COUNTIF(I144:I149,"x")</f>
        <v>0</v>
      </c>
      <c r="J150" s="60">
        <f>IF(I150=6,"NA",G150/(6-I150))</f>
        <v>0</v>
      </c>
    </row>
    <row r="151" spans="2:10" x14ac:dyDescent="0.2">
      <c r="C151" s="64"/>
      <c r="D151" s="8"/>
      <c r="E151" s="8"/>
      <c r="F151" s="9"/>
      <c r="G151" s="19"/>
      <c r="H151" s="19"/>
    </row>
    <row r="152" spans="2:10" ht="15" customHeight="1" x14ac:dyDescent="0.2">
      <c r="B152" s="38" t="s">
        <v>74</v>
      </c>
      <c r="C152" s="63" t="s">
        <v>193</v>
      </c>
      <c r="D152" s="10" t="s">
        <v>37</v>
      </c>
      <c r="E152" s="10"/>
      <c r="F152" s="24" t="s">
        <v>27</v>
      </c>
      <c r="G152" s="54"/>
      <c r="H152" s="44"/>
      <c r="I152" s="44"/>
      <c r="J152" s="45"/>
    </row>
    <row r="153" spans="2:10" ht="18" customHeight="1" x14ac:dyDescent="0.2">
      <c r="B153" s="40" t="s">
        <v>74</v>
      </c>
      <c r="C153" s="63" t="s">
        <v>194</v>
      </c>
      <c r="D153" s="10" t="s">
        <v>197</v>
      </c>
      <c r="E153" s="16"/>
      <c r="F153" s="25" t="s">
        <v>27</v>
      </c>
      <c r="G153" s="15"/>
      <c r="H153" s="15" t="s">
        <v>4</v>
      </c>
      <c r="I153" s="15"/>
      <c r="J153" s="15"/>
    </row>
    <row r="154" spans="2:10" ht="36" customHeight="1" x14ac:dyDescent="0.2">
      <c r="B154" s="40" t="s">
        <v>74</v>
      </c>
      <c r="C154" s="63" t="s">
        <v>195</v>
      </c>
      <c r="D154" s="10" t="s">
        <v>197</v>
      </c>
      <c r="E154" s="16"/>
      <c r="F154" s="25" t="s">
        <v>27</v>
      </c>
      <c r="G154" s="15"/>
      <c r="H154" s="15" t="s">
        <v>4</v>
      </c>
      <c r="I154" s="15"/>
      <c r="J154" s="11"/>
    </row>
    <row r="155" spans="2:10" ht="29.25" customHeight="1" x14ac:dyDescent="0.2">
      <c r="B155" s="40" t="s">
        <v>74</v>
      </c>
      <c r="C155" s="63" t="s">
        <v>196</v>
      </c>
      <c r="D155" s="16" t="s">
        <v>197</v>
      </c>
      <c r="E155" s="16"/>
      <c r="F155" s="25" t="s">
        <v>27</v>
      </c>
      <c r="G155" s="15"/>
      <c r="H155" s="15" t="s">
        <v>4</v>
      </c>
      <c r="I155" s="15"/>
      <c r="J155" s="11"/>
    </row>
    <row r="156" spans="2:10" x14ac:dyDescent="0.2">
      <c r="C156" s="64"/>
      <c r="D156" s="8"/>
      <c r="E156" s="8"/>
      <c r="F156" s="9"/>
      <c r="G156" s="51">
        <f>COUNTIF(G153:G155,"x")</f>
        <v>0</v>
      </c>
      <c r="H156" s="51">
        <f>COUNTIF(H153:H155,"x")</f>
        <v>3</v>
      </c>
      <c r="I156" s="51">
        <f>COUNTIF(I153:I155,"x")</f>
        <v>0</v>
      </c>
      <c r="J156" s="60">
        <f>IF(I156=3,"NA",G156/(3-I156))</f>
        <v>0</v>
      </c>
    </row>
    <row r="157" spans="2:10" x14ac:dyDescent="0.2">
      <c r="C157" s="64"/>
      <c r="D157" s="8"/>
      <c r="E157" s="8"/>
      <c r="F157" s="9"/>
      <c r="G157" s="19"/>
      <c r="H157" s="19"/>
    </row>
    <row r="158" spans="2:10" ht="30" customHeight="1" x14ac:dyDescent="0.2">
      <c r="B158" s="40" t="s">
        <v>75</v>
      </c>
      <c r="C158" s="63" t="s">
        <v>199</v>
      </c>
      <c r="D158" s="10" t="s">
        <v>36</v>
      </c>
      <c r="E158" s="10"/>
      <c r="F158" s="24" t="s">
        <v>27</v>
      </c>
      <c r="G158" s="54"/>
      <c r="H158" s="44"/>
      <c r="I158" s="44"/>
      <c r="J158" s="45"/>
    </row>
    <row r="159" spans="2:10" ht="48" x14ac:dyDescent="0.2">
      <c r="B159" s="40" t="s">
        <v>75</v>
      </c>
      <c r="C159" s="63" t="s">
        <v>198</v>
      </c>
      <c r="D159" s="16" t="s">
        <v>202</v>
      </c>
      <c r="E159" s="16"/>
      <c r="F159" s="25" t="s">
        <v>27</v>
      </c>
      <c r="G159" s="15"/>
      <c r="H159" s="15" t="s">
        <v>4</v>
      </c>
      <c r="I159" s="15"/>
      <c r="J159" s="15"/>
    </row>
    <row r="160" spans="2:10" ht="49.5" customHeight="1" x14ac:dyDescent="0.2">
      <c r="B160" s="40" t="s">
        <v>75</v>
      </c>
      <c r="C160" s="63" t="s">
        <v>200</v>
      </c>
      <c r="D160" s="16" t="s">
        <v>203</v>
      </c>
      <c r="E160" s="16"/>
      <c r="F160" s="25" t="s">
        <v>27</v>
      </c>
      <c r="G160" s="15"/>
      <c r="H160" s="15" t="s">
        <v>4</v>
      </c>
      <c r="I160" s="15"/>
      <c r="J160" s="11"/>
    </row>
    <row r="161" spans="2:10" ht="16" x14ac:dyDescent="0.2">
      <c r="B161" s="40" t="s">
        <v>75</v>
      </c>
      <c r="C161" s="63" t="s">
        <v>201</v>
      </c>
      <c r="D161" s="16" t="s">
        <v>204</v>
      </c>
      <c r="E161" s="16"/>
      <c r="F161" s="25" t="s">
        <v>27</v>
      </c>
      <c r="G161" s="15"/>
      <c r="H161" s="15" t="s">
        <v>4</v>
      </c>
      <c r="I161" s="15"/>
      <c r="J161" s="11"/>
    </row>
    <row r="162" spans="2:10" x14ac:dyDescent="0.2">
      <c r="C162" s="64"/>
      <c r="D162" s="8"/>
      <c r="E162" s="8"/>
      <c r="F162" s="9"/>
      <c r="G162" s="51">
        <f>COUNTIF(G159:G161,"x")</f>
        <v>0</v>
      </c>
      <c r="H162" s="51">
        <f>COUNTIF(H159:H161,"x")</f>
        <v>3</v>
      </c>
      <c r="I162" s="51">
        <f>COUNTIF(I159:I161,"x")</f>
        <v>0</v>
      </c>
      <c r="J162" s="60">
        <f>IF(I162=3,"NA",G162/(3-I162))</f>
        <v>0</v>
      </c>
    </row>
    <row r="163" spans="2:10" x14ac:dyDescent="0.2">
      <c r="C163" s="64"/>
      <c r="D163" s="8"/>
      <c r="E163" s="8"/>
      <c r="F163" s="26"/>
      <c r="G163" s="19"/>
      <c r="H163" s="19"/>
    </row>
    <row r="164" spans="2:10" ht="33" customHeight="1" x14ac:dyDescent="0.2">
      <c r="B164" s="38" t="s">
        <v>76</v>
      </c>
      <c r="C164" s="63" t="s">
        <v>205</v>
      </c>
      <c r="D164" s="10" t="s">
        <v>35</v>
      </c>
      <c r="E164" s="10"/>
      <c r="F164" s="24" t="s">
        <v>27</v>
      </c>
      <c r="G164" s="54"/>
      <c r="H164" s="44"/>
      <c r="I164" s="44"/>
      <c r="J164" s="45"/>
    </row>
    <row r="165" spans="2:10" ht="48" customHeight="1" x14ac:dyDescent="0.2">
      <c r="B165" s="38" t="s">
        <v>76</v>
      </c>
      <c r="C165" s="63" t="s">
        <v>207</v>
      </c>
      <c r="D165" s="10" t="s">
        <v>209</v>
      </c>
      <c r="E165" s="16"/>
      <c r="F165" s="25" t="s">
        <v>27</v>
      </c>
      <c r="G165" s="15"/>
      <c r="H165" s="15" t="s">
        <v>4</v>
      </c>
      <c r="I165" s="15"/>
      <c r="J165" s="15"/>
    </row>
    <row r="166" spans="2:10" ht="34.5" customHeight="1" x14ac:dyDescent="0.2">
      <c r="B166" s="38" t="s">
        <v>76</v>
      </c>
      <c r="C166" s="63" t="s">
        <v>208</v>
      </c>
      <c r="D166" s="10" t="s">
        <v>210</v>
      </c>
      <c r="E166" s="16"/>
      <c r="F166" s="25" t="s">
        <v>27</v>
      </c>
      <c r="G166" s="15"/>
      <c r="H166" s="15" t="s">
        <v>4</v>
      </c>
      <c r="I166" s="15"/>
      <c r="J166" s="11"/>
    </row>
    <row r="167" spans="2:10" ht="32.25" customHeight="1" x14ac:dyDescent="0.2">
      <c r="B167" s="40" t="s">
        <v>76</v>
      </c>
      <c r="C167" s="63" t="s">
        <v>206</v>
      </c>
      <c r="D167" s="16" t="s">
        <v>210</v>
      </c>
      <c r="E167" s="16"/>
      <c r="F167" s="25" t="s">
        <v>27</v>
      </c>
      <c r="G167" s="15"/>
      <c r="H167" s="15" t="s">
        <v>4</v>
      </c>
      <c r="I167" s="15"/>
      <c r="J167" s="11"/>
    </row>
    <row r="168" spans="2:10" x14ac:dyDescent="0.2">
      <c r="C168" s="64"/>
      <c r="D168" s="8"/>
      <c r="E168" s="8"/>
      <c r="F168" s="9"/>
      <c r="G168" s="51">
        <f>COUNTIF(G165:G167,"x")</f>
        <v>0</v>
      </c>
      <c r="H168" s="51">
        <f>COUNTIF(H165:H167,"x")</f>
        <v>3</v>
      </c>
      <c r="I168" s="51">
        <f>COUNTIF(I165:I167,"x")</f>
        <v>0</v>
      </c>
      <c r="J168" s="60">
        <f>IF(I168=3,"NA",G168/(3-I168))</f>
        <v>0</v>
      </c>
    </row>
    <row r="169" spans="2:10" x14ac:dyDescent="0.2">
      <c r="C169" s="64"/>
      <c r="D169" s="8"/>
      <c r="E169" s="8"/>
      <c r="F169" s="9"/>
      <c r="G169" s="14"/>
      <c r="H169" s="14"/>
    </row>
    <row r="170" spans="2:10" ht="54" customHeight="1" x14ac:dyDescent="0.2">
      <c r="B170" s="40" t="s">
        <v>77</v>
      </c>
      <c r="C170" s="63" t="s">
        <v>16</v>
      </c>
      <c r="D170" s="16" t="s">
        <v>34</v>
      </c>
      <c r="E170" s="16"/>
      <c r="F170" s="25" t="s">
        <v>27</v>
      </c>
      <c r="G170" s="15"/>
      <c r="H170" s="15" t="s">
        <v>4</v>
      </c>
      <c r="I170" s="11"/>
      <c r="J170" s="11"/>
    </row>
    <row r="171" spans="2:10" x14ac:dyDescent="0.2">
      <c r="C171" s="64"/>
      <c r="D171" s="8"/>
      <c r="E171" s="8"/>
      <c r="F171" s="9"/>
      <c r="G171" s="52">
        <f>COUNTIF(G170:G170,"x")</f>
        <v>0</v>
      </c>
      <c r="H171" s="51">
        <f>COUNTIF(H170:H170,"x")</f>
        <v>1</v>
      </c>
      <c r="I171" s="51">
        <f>COUNTIF(I170:I170,"x")</f>
        <v>0</v>
      </c>
      <c r="J171" s="60">
        <f>IF(I171=1,"NA",G171/(1-I171))</f>
        <v>0</v>
      </c>
    </row>
    <row r="172" spans="2:10" x14ac:dyDescent="0.2">
      <c r="C172" s="64"/>
      <c r="D172" s="8"/>
      <c r="E172" s="8"/>
      <c r="F172" s="9"/>
      <c r="G172" s="12"/>
      <c r="H172" s="19"/>
    </row>
    <row r="173" spans="2:10" ht="79.5" customHeight="1" x14ac:dyDescent="0.2">
      <c r="B173" s="40" t="s">
        <v>78</v>
      </c>
      <c r="C173" s="63" t="s">
        <v>211</v>
      </c>
      <c r="D173" s="16" t="s">
        <v>33</v>
      </c>
      <c r="E173" s="16"/>
      <c r="F173" s="25" t="s">
        <v>27</v>
      </c>
      <c r="G173" s="11"/>
      <c r="H173" s="11" t="s">
        <v>4</v>
      </c>
      <c r="I173" s="11"/>
      <c r="J173" s="11"/>
    </row>
    <row r="174" spans="2:10" x14ac:dyDescent="0.2">
      <c r="C174" s="64"/>
      <c r="D174" s="8"/>
      <c r="E174" s="8"/>
      <c r="F174" s="9"/>
      <c r="G174" s="51">
        <f>COUNTIF(G173:G173,"x")</f>
        <v>0</v>
      </c>
      <c r="H174" s="51">
        <f>COUNTIF(H173:H173,"x")</f>
        <v>1</v>
      </c>
      <c r="I174" s="51">
        <f>COUNTIF(I173:I173,"x")</f>
        <v>0</v>
      </c>
      <c r="J174" s="60">
        <f>IF(I174=1,"NA",G174/(1-I174))</f>
        <v>0</v>
      </c>
    </row>
    <row r="175" spans="2:10" x14ac:dyDescent="0.2">
      <c r="C175" s="64"/>
      <c r="D175" s="8"/>
      <c r="E175" s="8"/>
      <c r="F175" s="9"/>
      <c r="G175" s="19"/>
      <c r="H175" s="19"/>
    </row>
    <row r="176" spans="2:10" ht="31.5" customHeight="1" x14ac:dyDescent="0.2">
      <c r="B176" s="40" t="s">
        <v>79</v>
      </c>
      <c r="C176" s="63" t="s">
        <v>17</v>
      </c>
      <c r="D176" s="16" t="s">
        <v>32</v>
      </c>
      <c r="E176" s="16"/>
      <c r="F176" s="25" t="s">
        <v>27</v>
      </c>
      <c r="G176" s="11"/>
      <c r="H176" s="11" t="s">
        <v>4</v>
      </c>
      <c r="I176" s="11"/>
      <c r="J176" s="11"/>
    </row>
    <row r="177" spans="2:10" x14ac:dyDescent="0.2">
      <c r="C177" s="64"/>
      <c r="D177" s="8"/>
      <c r="E177" s="8"/>
      <c r="F177" s="9"/>
      <c r="G177" s="51">
        <f>COUNTIF(G176:G176,"x")</f>
        <v>0</v>
      </c>
      <c r="H177" s="51">
        <f>COUNTIF(H176:H176,"x")</f>
        <v>1</v>
      </c>
      <c r="I177" s="51">
        <f>COUNTIF(I176:I176,"x")</f>
        <v>0</v>
      </c>
      <c r="J177" s="60">
        <f>IF(I177=1,"NA",G177/(1-I177))</f>
        <v>0</v>
      </c>
    </row>
    <row r="178" spans="2:10" x14ac:dyDescent="0.2">
      <c r="C178" s="64"/>
      <c r="D178" s="8"/>
      <c r="E178" s="8"/>
      <c r="F178" s="9"/>
      <c r="G178" s="12"/>
      <c r="H178" s="12"/>
    </row>
    <row r="179" spans="2:10" ht="28.5" customHeight="1" x14ac:dyDescent="0.2">
      <c r="B179" s="40" t="s">
        <v>80</v>
      </c>
      <c r="C179" s="63" t="s">
        <v>212</v>
      </c>
      <c r="D179" s="10" t="s">
        <v>220</v>
      </c>
      <c r="E179" s="10"/>
      <c r="F179" s="24" t="s">
        <v>27</v>
      </c>
      <c r="G179" s="54"/>
      <c r="H179" s="44"/>
      <c r="I179" s="44"/>
      <c r="J179" s="45"/>
    </row>
    <row r="180" spans="2:10" ht="32" x14ac:dyDescent="0.2">
      <c r="B180" s="40" t="s">
        <v>80</v>
      </c>
      <c r="C180" s="63" t="s">
        <v>213</v>
      </c>
      <c r="D180" s="16" t="s">
        <v>217</v>
      </c>
      <c r="E180" s="16"/>
      <c r="F180" s="25" t="s">
        <v>27</v>
      </c>
      <c r="G180" s="11"/>
      <c r="H180" s="11" t="s">
        <v>4</v>
      </c>
      <c r="I180" s="11"/>
      <c r="J180" s="15"/>
    </row>
    <row r="181" spans="2:10" ht="16" x14ac:dyDescent="0.2">
      <c r="B181" s="40" t="s">
        <v>80</v>
      </c>
      <c r="C181" s="63" t="s">
        <v>214</v>
      </c>
      <c r="D181" s="16" t="s">
        <v>217</v>
      </c>
      <c r="E181" s="16"/>
      <c r="F181" s="25" t="s">
        <v>27</v>
      </c>
      <c r="G181" s="11"/>
      <c r="H181" s="11" t="s">
        <v>4</v>
      </c>
      <c r="I181" s="11"/>
      <c r="J181" s="11"/>
    </row>
    <row r="182" spans="2:10" ht="32" x14ac:dyDescent="0.2">
      <c r="B182" s="40" t="s">
        <v>80</v>
      </c>
      <c r="C182" s="63" t="s">
        <v>215</v>
      </c>
      <c r="D182" s="16" t="s">
        <v>218</v>
      </c>
      <c r="E182" s="16"/>
      <c r="F182" s="25" t="s">
        <v>27</v>
      </c>
      <c r="G182" s="11"/>
      <c r="H182" s="11" t="s">
        <v>4</v>
      </c>
      <c r="I182" s="11"/>
      <c r="J182" s="11"/>
    </row>
    <row r="183" spans="2:10" ht="32" x14ac:dyDescent="0.2">
      <c r="B183" s="40" t="s">
        <v>80</v>
      </c>
      <c r="C183" s="63" t="s">
        <v>216</v>
      </c>
      <c r="D183" s="16" t="s">
        <v>219</v>
      </c>
      <c r="E183" s="16"/>
      <c r="F183" s="25" t="s">
        <v>27</v>
      </c>
      <c r="G183" s="11"/>
      <c r="H183" s="11" t="s">
        <v>4</v>
      </c>
      <c r="I183" s="11"/>
      <c r="J183" s="11"/>
    </row>
    <row r="184" spans="2:10" x14ac:dyDescent="0.2">
      <c r="C184" s="64"/>
      <c r="D184" s="8"/>
      <c r="E184" s="8"/>
      <c r="F184" s="9"/>
      <c r="G184" s="51">
        <f>COUNTIF(G180:G183,"x")</f>
        <v>0</v>
      </c>
      <c r="H184" s="51">
        <f>COUNTIF(H180:H183,"x")</f>
        <v>4</v>
      </c>
      <c r="I184" s="51">
        <f>COUNTIF(I180:I183,"x")</f>
        <v>0</v>
      </c>
      <c r="J184" s="60">
        <f>IF(I184=4,"NA",G184/(4-I184))</f>
        <v>0</v>
      </c>
    </row>
    <row r="185" spans="2:10" x14ac:dyDescent="0.2">
      <c r="C185" s="64"/>
      <c r="D185" s="8"/>
      <c r="E185" s="8"/>
      <c r="F185" s="9"/>
      <c r="G185" s="19"/>
      <c r="H185" s="19"/>
    </row>
    <row r="186" spans="2:10" ht="14.25" customHeight="1" x14ac:dyDescent="0.2">
      <c r="B186" s="41">
        <v>1.5</v>
      </c>
      <c r="C186" s="49" t="s">
        <v>18</v>
      </c>
      <c r="D186" s="42"/>
      <c r="E186" s="49"/>
      <c r="F186" s="43"/>
      <c r="G186" s="53"/>
      <c r="H186" s="53"/>
      <c r="I186" s="53"/>
      <c r="J186" s="61">
        <f>AVERAGE(J193,J196)</f>
        <v>0</v>
      </c>
    </row>
    <row r="187" spans="2:10" ht="34.5" customHeight="1" x14ac:dyDescent="0.2">
      <c r="B187" s="46" t="s">
        <v>81</v>
      </c>
      <c r="C187" s="66" t="s">
        <v>226</v>
      </c>
      <c r="D187" s="47" t="s">
        <v>31</v>
      </c>
      <c r="E187" s="47"/>
      <c r="F187" s="48" t="s">
        <v>27</v>
      </c>
      <c r="G187" s="54"/>
      <c r="H187" s="44"/>
      <c r="I187" s="44"/>
      <c r="J187" s="45"/>
    </row>
    <row r="188" spans="2:10" ht="16" x14ac:dyDescent="0.2">
      <c r="B188" s="46" t="s">
        <v>81</v>
      </c>
      <c r="C188" s="63" t="s">
        <v>221</v>
      </c>
      <c r="D188" s="16" t="s">
        <v>227</v>
      </c>
      <c r="E188" s="16"/>
      <c r="F188" s="25" t="s">
        <v>27</v>
      </c>
      <c r="G188" s="15"/>
      <c r="H188" s="15" t="s">
        <v>4</v>
      </c>
      <c r="I188" s="15"/>
      <c r="J188" s="15"/>
    </row>
    <row r="189" spans="2:10" ht="16" x14ac:dyDescent="0.2">
      <c r="B189" s="46" t="s">
        <v>81</v>
      </c>
      <c r="C189" s="63" t="s">
        <v>222</v>
      </c>
      <c r="D189" s="16" t="s">
        <v>227</v>
      </c>
      <c r="E189" s="16"/>
      <c r="F189" s="25" t="s">
        <v>27</v>
      </c>
      <c r="G189" s="11"/>
      <c r="H189" s="11" t="s">
        <v>4</v>
      </c>
      <c r="I189" s="11"/>
      <c r="J189" s="11"/>
    </row>
    <row r="190" spans="2:10" ht="16" x14ac:dyDescent="0.2">
      <c r="B190" s="46" t="s">
        <v>81</v>
      </c>
      <c r="C190" s="63" t="s">
        <v>223</v>
      </c>
      <c r="D190" s="16" t="s">
        <v>227</v>
      </c>
      <c r="E190" s="16"/>
      <c r="F190" s="25" t="s">
        <v>27</v>
      </c>
      <c r="G190" s="11"/>
      <c r="H190" s="11" t="s">
        <v>4</v>
      </c>
      <c r="I190" s="11"/>
      <c r="J190" s="11"/>
    </row>
    <row r="191" spans="2:10" ht="16" x14ac:dyDescent="0.2">
      <c r="B191" s="46" t="s">
        <v>81</v>
      </c>
      <c r="C191" s="63" t="s">
        <v>224</v>
      </c>
      <c r="D191" s="16" t="s">
        <v>227</v>
      </c>
      <c r="E191" s="16"/>
      <c r="F191" s="25" t="s">
        <v>27</v>
      </c>
      <c r="G191" s="11"/>
      <c r="H191" s="11" t="s">
        <v>4</v>
      </c>
      <c r="I191" s="11"/>
      <c r="J191" s="11"/>
    </row>
    <row r="192" spans="2:10" ht="16" x14ac:dyDescent="0.2">
      <c r="B192" s="46" t="s">
        <v>81</v>
      </c>
      <c r="C192" s="63" t="s">
        <v>225</v>
      </c>
      <c r="D192" s="16" t="s">
        <v>227</v>
      </c>
      <c r="E192" s="16"/>
      <c r="F192" s="25" t="s">
        <v>27</v>
      </c>
      <c r="G192" s="11"/>
      <c r="H192" s="11" t="s">
        <v>4</v>
      </c>
      <c r="I192" s="11"/>
      <c r="J192" s="11"/>
    </row>
    <row r="193" spans="2:10" x14ac:dyDescent="0.2">
      <c r="C193" s="64"/>
      <c r="D193" s="8"/>
      <c r="E193" s="8"/>
      <c r="F193" s="9"/>
      <c r="G193" s="51">
        <f>COUNTIF(G188:G192,"x")</f>
        <v>0</v>
      </c>
      <c r="H193" s="51">
        <f>COUNTIF(H188:H192,"x")</f>
        <v>5</v>
      </c>
      <c r="I193" s="51">
        <f>COUNTIF(I188:I192,"x")</f>
        <v>0</v>
      </c>
      <c r="J193" s="60">
        <f>IF(I193=5,"NA",G193/(5-I193))</f>
        <v>0</v>
      </c>
    </row>
    <row r="194" spans="2:10" x14ac:dyDescent="0.2">
      <c r="C194" s="64"/>
      <c r="D194" s="8"/>
      <c r="E194" s="8"/>
      <c r="F194" s="9"/>
      <c r="G194" s="19"/>
      <c r="H194" s="19"/>
    </row>
    <row r="195" spans="2:10" ht="60" customHeight="1" x14ac:dyDescent="0.2">
      <c r="B195" s="40" t="s">
        <v>82</v>
      </c>
      <c r="C195" s="63" t="s">
        <v>19</v>
      </c>
      <c r="D195" s="16" t="s">
        <v>30</v>
      </c>
      <c r="E195" s="16"/>
      <c r="F195" s="25" t="s">
        <v>27</v>
      </c>
      <c r="G195" s="11"/>
      <c r="H195" s="11" t="s">
        <v>4</v>
      </c>
      <c r="I195" s="11"/>
      <c r="J195" s="11"/>
    </row>
    <row r="196" spans="2:10" ht="15" customHeight="1" x14ac:dyDescent="0.2">
      <c r="C196" s="64"/>
      <c r="D196" s="8"/>
      <c r="E196" s="8"/>
      <c r="F196" s="9"/>
      <c r="G196" s="51">
        <f>COUNTIF(G195:G195,"x")</f>
        <v>0</v>
      </c>
      <c r="H196" s="51">
        <f>COUNTIF(H195:H195,"x")</f>
        <v>1</v>
      </c>
      <c r="I196" s="51">
        <f>COUNTIF(I195:I195,"x")</f>
        <v>0</v>
      </c>
      <c r="J196" s="60">
        <f>IF(I196=1,"NA",G196/(1-I196))</f>
        <v>0</v>
      </c>
    </row>
    <row r="197" spans="2:10" x14ac:dyDescent="0.2">
      <c r="D197" s="8"/>
      <c r="E197" s="8"/>
      <c r="F197" s="9"/>
    </row>
    <row r="198" spans="2:10" ht="20" x14ac:dyDescent="0.2">
      <c r="B198" s="50" t="s">
        <v>29</v>
      </c>
      <c r="C198" s="62"/>
      <c r="D198" s="34"/>
      <c r="E198" s="34"/>
      <c r="F198" s="35"/>
      <c r="G198" s="36"/>
      <c r="H198" s="36"/>
      <c r="I198" s="36"/>
      <c r="J198" s="61">
        <f>J200</f>
        <v>0</v>
      </c>
    </row>
    <row r="199" spans="2:10" ht="34.5" customHeight="1" x14ac:dyDescent="0.2">
      <c r="B199" s="40">
        <v>2.1</v>
      </c>
      <c r="C199" s="63" t="s">
        <v>28</v>
      </c>
      <c r="D199" s="16">
        <v>5.2</v>
      </c>
      <c r="E199" s="23" t="s">
        <v>26</v>
      </c>
      <c r="F199" s="79"/>
      <c r="G199" s="11"/>
      <c r="H199" s="11" t="s">
        <v>4</v>
      </c>
      <c r="I199" s="11"/>
      <c r="J199" s="11"/>
    </row>
    <row r="200" spans="2:10" x14ac:dyDescent="0.2">
      <c r="C200" s="64"/>
      <c r="D200" s="8"/>
      <c r="E200" s="8"/>
      <c r="F200" s="9"/>
      <c r="G200" s="51">
        <f>COUNTIF(G199:G199,"x")</f>
        <v>0</v>
      </c>
      <c r="H200" s="51">
        <f>COUNTIF(H199:H199,"x")</f>
        <v>1</v>
      </c>
      <c r="I200" s="51">
        <f>COUNTIF(I199:I199,"x")</f>
        <v>0</v>
      </c>
      <c r="J200" s="60">
        <f>IF(I200=1,"NA",G200/(1-I200))</f>
        <v>0</v>
      </c>
    </row>
    <row r="201" spans="2:10" s="4" customFormat="1" x14ac:dyDescent="0.2">
      <c r="B201" s="29"/>
      <c r="C201" s="68"/>
      <c r="D201" s="27"/>
      <c r="E201" s="27"/>
      <c r="F201" s="26"/>
      <c r="G201" s="19"/>
      <c r="H201" s="19"/>
      <c r="I201" s="19"/>
      <c r="J201" s="19"/>
    </row>
    <row r="202" spans="2:10" ht="16" thickBot="1" x14ac:dyDescent="0.25">
      <c r="C202" s="64"/>
      <c r="D202" s="8"/>
      <c r="E202" s="8"/>
      <c r="F202" s="9"/>
    </row>
    <row r="203" spans="2:10" ht="19" x14ac:dyDescent="0.2">
      <c r="C203" s="69" t="s">
        <v>83</v>
      </c>
      <c r="D203" s="56" t="s">
        <v>84</v>
      </c>
      <c r="E203" s="8"/>
    </row>
    <row r="204" spans="2:10" ht="15" customHeight="1" x14ac:dyDescent="0.2">
      <c r="C204" s="70" t="s">
        <v>50</v>
      </c>
      <c r="D204" s="57"/>
      <c r="E204" s="8"/>
    </row>
    <row r="205" spans="2:10" ht="15" customHeight="1" x14ac:dyDescent="0.2">
      <c r="C205" s="78" t="s">
        <v>87</v>
      </c>
      <c r="D205" s="57">
        <f>J6</f>
        <v>0</v>
      </c>
      <c r="E205" s="8"/>
    </row>
    <row r="206" spans="2:10" ht="15" customHeight="1" x14ac:dyDescent="0.2">
      <c r="C206" s="78" t="s">
        <v>228</v>
      </c>
      <c r="D206" s="57">
        <f>J70</f>
        <v>0</v>
      </c>
      <c r="E206" s="8"/>
    </row>
    <row r="207" spans="2:10" ht="15" customHeight="1" x14ac:dyDescent="0.2">
      <c r="C207" s="78" t="s">
        <v>229</v>
      </c>
      <c r="D207" s="57">
        <f>J87</f>
        <v>0</v>
      </c>
      <c r="E207" s="8"/>
    </row>
    <row r="208" spans="2:10" ht="15" customHeight="1" x14ac:dyDescent="0.2">
      <c r="C208" s="78" t="s">
        <v>86</v>
      </c>
      <c r="D208" s="57">
        <f>J139</f>
        <v>0</v>
      </c>
      <c r="E208" s="8"/>
    </row>
    <row r="209" spans="3:6" ht="15" customHeight="1" x14ac:dyDescent="0.2">
      <c r="C209" s="78" t="s">
        <v>230</v>
      </c>
      <c r="D209" s="57">
        <f>J186</f>
        <v>0</v>
      </c>
      <c r="E209" s="8"/>
    </row>
    <row r="210" spans="3:6" ht="15" customHeight="1" thickBot="1" x14ac:dyDescent="0.25">
      <c r="C210" s="71" t="s">
        <v>29</v>
      </c>
      <c r="D210" s="58">
        <f>J198</f>
        <v>0</v>
      </c>
      <c r="E210" s="8"/>
    </row>
    <row r="211" spans="3:6" ht="15" customHeight="1" thickBot="1" x14ac:dyDescent="0.25">
      <c r="C211" s="72" t="s">
        <v>85</v>
      </c>
      <c r="D211" s="59">
        <f>AVERAGE(D204:D210)</f>
        <v>0</v>
      </c>
      <c r="E211" s="8"/>
    </row>
    <row r="212" spans="3:6" ht="15" customHeight="1" x14ac:dyDescent="0.2">
      <c r="C212" s="64"/>
      <c r="D212" s="8"/>
      <c r="E212" s="8"/>
    </row>
    <row r="213" spans="3:6" ht="15" customHeight="1" x14ac:dyDescent="0.2">
      <c r="C213" s="64"/>
      <c r="D213" s="8"/>
      <c r="E213" s="8"/>
    </row>
    <row r="214" spans="3:6" x14ac:dyDescent="0.2">
      <c r="C214" s="64"/>
      <c r="D214" s="8"/>
      <c r="E214" s="8"/>
    </row>
    <row r="215" spans="3:6" x14ac:dyDescent="0.2">
      <c r="C215" s="64"/>
      <c r="D215" s="8"/>
      <c r="E215" s="8"/>
    </row>
    <row r="216" spans="3:6" x14ac:dyDescent="0.2">
      <c r="C216" s="64"/>
      <c r="D216" s="8"/>
      <c r="E216" s="8"/>
      <c r="F216" s="9"/>
    </row>
    <row r="217" spans="3:6" x14ac:dyDescent="0.2">
      <c r="C217" s="64"/>
      <c r="D217" s="8"/>
      <c r="E217" s="8"/>
      <c r="F217" s="9"/>
    </row>
    <row r="218" spans="3:6" x14ac:dyDescent="0.2">
      <c r="C218" s="64"/>
      <c r="D218" s="8"/>
      <c r="E218" s="8"/>
      <c r="F218" s="9"/>
    </row>
    <row r="219" spans="3:6" x14ac:dyDescent="0.2">
      <c r="C219" s="64"/>
      <c r="D219" s="8"/>
      <c r="E219" s="8"/>
      <c r="F219" s="9"/>
    </row>
    <row r="220" spans="3:6" x14ac:dyDescent="0.2">
      <c r="C220" s="64"/>
      <c r="D220" s="8"/>
      <c r="E220" s="8"/>
      <c r="F220" s="9"/>
    </row>
    <row r="221" spans="3:6" x14ac:dyDescent="0.2">
      <c r="C221" s="64"/>
      <c r="D221" s="8"/>
      <c r="E221" s="8"/>
      <c r="F221" s="9"/>
    </row>
    <row r="222" spans="3:6" x14ac:dyDescent="0.2">
      <c r="C222" s="64"/>
      <c r="D222" s="8"/>
      <c r="E222" s="8"/>
      <c r="F222" s="9"/>
    </row>
    <row r="223" spans="3:6" x14ac:dyDescent="0.2">
      <c r="C223" s="64"/>
      <c r="D223" s="8"/>
      <c r="E223" s="8"/>
      <c r="F223" s="9"/>
    </row>
    <row r="224" spans="3:6" x14ac:dyDescent="0.2">
      <c r="C224" s="64"/>
      <c r="D224" s="8"/>
      <c r="E224" s="8"/>
      <c r="F224" s="9"/>
    </row>
    <row r="225" spans="3:6" x14ac:dyDescent="0.2">
      <c r="C225" s="64"/>
      <c r="D225" s="8"/>
      <c r="E225" s="8"/>
      <c r="F225" s="9"/>
    </row>
    <row r="226" spans="3:6" x14ac:dyDescent="0.2">
      <c r="C226" s="64"/>
      <c r="D226" s="8"/>
      <c r="E226" s="8"/>
      <c r="F226" s="9"/>
    </row>
    <row r="227" spans="3:6" x14ac:dyDescent="0.2">
      <c r="C227" s="64"/>
      <c r="D227" s="8"/>
      <c r="E227" s="8"/>
      <c r="F227" s="9"/>
    </row>
    <row r="228" spans="3:6" x14ac:dyDescent="0.2">
      <c r="C228" s="64"/>
      <c r="D228" s="8"/>
      <c r="E228" s="8"/>
      <c r="F228" s="9"/>
    </row>
    <row r="229" spans="3:6" x14ac:dyDescent="0.2">
      <c r="C229" s="64"/>
      <c r="D229" s="8"/>
      <c r="E229" s="8"/>
      <c r="F229" s="9"/>
    </row>
    <row r="230" spans="3:6" x14ac:dyDescent="0.2">
      <c r="C230" s="64"/>
      <c r="D230" s="8"/>
      <c r="E230" s="8"/>
      <c r="F230" s="9"/>
    </row>
    <row r="231" spans="3:6" x14ac:dyDescent="0.2">
      <c r="C231" s="64"/>
      <c r="D231" s="8"/>
      <c r="E231" s="8"/>
      <c r="F231" s="9"/>
    </row>
    <row r="232" spans="3:6" x14ac:dyDescent="0.2">
      <c r="C232" s="64"/>
      <c r="D232" s="8"/>
      <c r="E232" s="8"/>
      <c r="F232" s="9"/>
    </row>
    <row r="233" spans="3:6" x14ac:dyDescent="0.2">
      <c r="C233" s="64"/>
      <c r="D233" s="8"/>
      <c r="E233" s="8"/>
      <c r="F233" s="9"/>
    </row>
    <row r="234" spans="3:6" x14ac:dyDescent="0.2">
      <c r="C234" s="64"/>
      <c r="D234" s="8"/>
      <c r="E234" s="8"/>
      <c r="F234" s="9"/>
    </row>
    <row r="235" spans="3:6" x14ac:dyDescent="0.2">
      <c r="C235" s="64"/>
      <c r="D235" s="8"/>
      <c r="E235" s="8"/>
      <c r="F235" s="9"/>
    </row>
    <row r="236" spans="3:6" x14ac:dyDescent="0.2">
      <c r="C236" s="64"/>
      <c r="D236" s="8"/>
      <c r="E236" s="8"/>
      <c r="F236" s="9"/>
    </row>
    <row r="237" spans="3:6" x14ac:dyDescent="0.2">
      <c r="C237" s="64"/>
      <c r="D237" s="8"/>
      <c r="E237" s="8"/>
      <c r="F237" s="9"/>
    </row>
    <row r="238" spans="3:6" x14ac:dyDescent="0.2">
      <c r="C238" s="64"/>
      <c r="D238" s="8"/>
      <c r="E238" s="8"/>
      <c r="F238" s="9"/>
    </row>
    <row r="239" spans="3:6" x14ac:dyDescent="0.2">
      <c r="C239" s="64"/>
      <c r="D239" s="8"/>
      <c r="E239" s="8"/>
      <c r="F239" s="9"/>
    </row>
    <row r="240" spans="3:6" x14ac:dyDescent="0.2">
      <c r="C240" s="64"/>
      <c r="D240" s="8"/>
      <c r="E240" s="8"/>
      <c r="F240" s="9"/>
    </row>
    <row r="241" spans="3:6" x14ac:dyDescent="0.2">
      <c r="C241" s="64"/>
      <c r="D241" s="8"/>
      <c r="E241" s="8"/>
      <c r="F241" s="9"/>
    </row>
    <row r="242" spans="3:6" x14ac:dyDescent="0.2">
      <c r="C242" s="64"/>
      <c r="D242" s="8"/>
      <c r="E242" s="8"/>
      <c r="F242" s="9"/>
    </row>
    <row r="243" spans="3:6" x14ac:dyDescent="0.2">
      <c r="C243" s="64"/>
      <c r="D243" s="8"/>
      <c r="E243" s="8"/>
      <c r="F243" s="9"/>
    </row>
    <row r="244" spans="3:6" x14ac:dyDescent="0.2">
      <c r="C244" s="64"/>
      <c r="D244" s="8"/>
      <c r="E244" s="8"/>
      <c r="F244" s="9"/>
    </row>
    <row r="245" spans="3:6" x14ac:dyDescent="0.2">
      <c r="C245" s="64"/>
      <c r="D245" s="8"/>
      <c r="E245" s="8"/>
      <c r="F245" s="9"/>
    </row>
    <row r="246" spans="3:6" x14ac:dyDescent="0.2">
      <c r="C246" s="64"/>
      <c r="D246" s="8"/>
      <c r="E246" s="8"/>
      <c r="F246" s="9"/>
    </row>
    <row r="247" spans="3:6" x14ac:dyDescent="0.2">
      <c r="C247" s="64"/>
      <c r="D247" s="8"/>
      <c r="E247" s="8"/>
      <c r="F247" s="9"/>
    </row>
    <row r="248" spans="3:6" x14ac:dyDescent="0.2">
      <c r="C248" s="64"/>
      <c r="D248" s="8"/>
      <c r="E248" s="8"/>
      <c r="F248" s="9"/>
    </row>
    <row r="249" spans="3:6" x14ac:dyDescent="0.2">
      <c r="C249" s="64"/>
      <c r="D249" s="8"/>
      <c r="E249" s="8"/>
      <c r="F249" s="9"/>
    </row>
    <row r="250" spans="3:6" x14ac:dyDescent="0.2">
      <c r="C250" s="64"/>
      <c r="D250" s="8"/>
      <c r="E250" s="8"/>
      <c r="F250" s="9"/>
    </row>
    <row r="251" spans="3:6" x14ac:dyDescent="0.2">
      <c r="C251" s="64"/>
      <c r="D251" s="8"/>
      <c r="E251" s="8"/>
      <c r="F251" s="9"/>
    </row>
    <row r="252" spans="3:6" x14ac:dyDescent="0.2">
      <c r="C252" s="64"/>
      <c r="D252" s="8"/>
      <c r="E252" s="8"/>
      <c r="F252" s="9"/>
    </row>
    <row r="253" spans="3:6" x14ac:dyDescent="0.2">
      <c r="C253" s="64"/>
      <c r="D253" s="8"/>
      <c r="E253" s="8"/>
      <c r="F253" s="9"/>
    </row>
    <row r="254" spans="3:6" x14ac:dyDescent="0.2">
      <c r="C254" s="64"/>
      <c r="D254" s="8"/>
      <c r="E254" s="8"/>
      <c r="F254" s="9"/>
    </row>
    <row r="255" spans="3:6" x14ac:dyDescent="0.2">
      <c r="C255" s="64"/>
      <c r="D255" s="8"/>
      <c r="E255" s="8"/>
      <c r="F255" s="9"/>
    </row>
    <row r="256" spans="3:6" x14ac:dyDescent="0.2">
      <c r="C256" s="64"/>
      <c r="D256" s="8"/>
      <c r="E256" s="8"/>
      <c r="F256" s="9"/>
    </row>
    <row r="257" spans="3:6" x14ac:dyDescent="0.2">
      <c r="C257" s="64"/>
      <c r="D257" s="8"/>
      <c r="E257" s="8"/>
      <c r="F257" s="9"/>
    </row>
    <row r="258" spans="3:6" x14ac:dyDescent="0.2">
      <c r="C258" s="64"/>
      <c r="D258" s="8"/>
      <c r="E258" s="8"/>
      <c r="F258" s="9"/>
    </row>
    <row r="259" spans="3:6" x14ac:dyDescent="0.2">
      <c r="C259" s="64"/>
      <c r="D259" s="8"/>
      <c r="E259" s="8"/>
      <c r="F259" s="9"/>
    </row>
    <row r="260" spans="3:6" x14ac:dyDescent="0.2">
      <c r="C260" s="64"/>
      <c r="D260" s="8"/>
      <c r="E260" s="8"/>
      <c r="F260" s="9"/>
    </row>
    <row r="261" spans="3:6" x14ac:dyDescent="0.2">
      <c r="C261" s="64"/>
      <c r="D261" s="8"/>
      <c r="E261" s="8"/>
      <c r="F261" s="9"/>
    </row>
    <row r="262" spans="3:6" x14ac:dyDescent="0.2">
      <c r="C262" s="64"/>
      <c r="D262" s="8"/>
      <c r="E262" s="8"/>
      <c r="F262" s="9"/>
    </row>
    <row r="263" spans="3:6" x14ac:dyDescent="0.2">
      <c r="C263" s="64"/>
      <c r="D263" s="8"/>
      <c r="E263" s="8"/>
      <c r="F263" s="9"/>
    </row>
    <row r="264" spans="3:6" x14ac:dyDescent="0.2">
      <c r="C264" s="64"/>
      <c r="D264" s="8"/>
      <c r="E264" s="8"/>
      <c r="F264" s="9"/>
    </row>
    <row r="265" spans="3:6" x14ac:dyDescent="0.2">
      <c r="C265" s="64"/>
      <c r="D265" s="8"/>
      <c r="E265" s="8"/>
      <c r="F265" s="9"/>
    </row>
    <row r="266" spans="3:6" x14ac:dyDescent="0.2">
      <c r="C266" s="64"/>
      <c r="D266" s="8"/>
      <c r="E266" s="8"/>
      <c r="F266" s="9"/>
    </row>
    <row r="267" spans="3:6" x14ac:dyDescent="0.2">
      <c r="C267" s="64"/>
      <c r="D267" s="8"/>
      <c r="E267" s="8"/>
      <c r="F267" s="9"/>
    </row>
    <row r="268" spans="3:6" x14ac:dyDescent="0.2">
      <c r="C268" s="64"/>
      <c r="D268" s="8"/>
      <c r="E268" s="8"/>
      <c r="F268" s="9"/>
    </row>
    <row r="269" spans="3:6" x14ac:dyDescent="0.2">
      <c r="C269" s="64"/>
      <c r="D269" s="8"/>
      <c r="E269" s="8"/>
      <c r="F269" s="9"/>
    </row>
    <row r="270" spans="3:6" x14ac:dyDescent="0.2">
      <c r="C270" s="64"/>
      <c r="D270" s="8"/>
      <c r="E270" s="8"/>
      <c r="F270" s="9"/>
    </row>
    <row r="271" spans="3:6" x14ac:dyDescent="0.2">
      <c r="C271" s="64"/>
      <c r="D271" s="8"/>
      <c r="E271" s="8"/>
      <c r="F271" s="9"/>
    </row>
    <row r="272" spans="3:6" x14ac:dyDescent="0.2">
      <c r="C272" s="64"/>
      <c r="D272" s="8"/>
      <c r="E272" s="8"/>
      <c r="F272" s="9"/>
    </row>
    <row r="273" spans="3:6" x14ac:dyDescent="0.2">
      <c r="C273" s="64"/>
      <c r="D273" s="8"/>
      <c r="E273" s="8"/>
      <c r="F273" s="9"/>
    </row>
    <row r="274" spans="3:6" x14ac:dyDescent="0.2">
      <c r="C274" s="64"/>
      <c r="D274" s="8"/>
      <c r="E274" s="8"/>
      <c r="F274" s="9"/>
    </row>
    <row r="275" spans="3:6" x14ac:dyDescent="0.2">
      <c r="C275" s="64"/>
      <c r="D275" s="8"/>
      <c r="E275" s="8"/>
      <c r="F275" s="9"/>
    </row>
    <row r="276" spans="3:6" x14ac:dyDescent="0.2">
      <c r="C276" s="64"/>
      <c r="D276" s="8"/>
      <c r="E276" s="8"/>
      <c r="F276" s="9"/>
    </row>
    <row r="277" spans="3:6" x14ac:dyDescent="0.2">
      <c r="C277" s="64"/>
      <c r="D277" s="8"/>
      <c r="E277" s="8"/>
      <c r="F277" s="9"/>
    </row>
    <row r="278" spans="3:6" x14ac:dyDescent="0.2">
      <c r="C278" s="64"/>
      <c r="D278" s="8"/>
      <c r="E278" s="8"/>
      <c r="F278" s="9"/>
    </row>
    <row r="279" spans="3:6" x14ac:dyDescent="0.2">
      <c r="C279" s="64"/>
      <c r="D279" s="8"/>
      <c r="E279" s="8"/>
      <c r="F279" s="9"/>
    </row>
    <row r="280" spans="3:6" x14ac:dyDescent="0.2">
      <c r="C280" s="64"/>
      <c r="D280" s="8"/>
      <c r="E280" s="8"/>
      <c r="F280" s="9"/>
    </row>
    <row r="281" spans="3:6" x14ac:dyDescent="0.2">
      <c r="C281" s="64"/>
      <c r="D281" s="8"/>
      <c r="E281" s="8"/>
      <c r="F281" s="9"/>
    </row>
    <row r="282" spans="3:6" x14ac:dyDescent="0.2">
      <c r="C282" s="64"/>
      <c r="D282" s="8"/>
      <c r="E282" s="8"/>
      <c r="F282" s="9"/>
    </row>
    <row r="283" spans="3:6" x14ac:dyDescent="0.2">
      <c r="C283" s="64"/>
      <c r="D283" s="8"/>
      <c r="E283" s="8"/>
      <c r="F283" s="9"/>
    </row>
    <row r="284" spans="3:6" x14ac:dyDescent="0.2">
      <c r="C284" s="64"/>
      <c r="D284" s="8"/>
      <c r="E284" s="8"/>
      <c r="F284" s="9"/>
    </row>
    <row r="285" spans="3:6" x14ac:dyDescent="0.2">
      <c r="C285" s="64"/>
      <c r="D285" s="8"/>
      <c r="E285" s="8"/>
      <c r="F285" s="9"/>
    </row>
    <row r="286" spans="3:6" x14ac:dyDescent="0.2">
      <c r="C286" s="64"/>
      <c r="D286" s="8"/>
      <c r="E286" s="8"/>
      <c r="F286" s="9"/>
    </row>
    <row r="287" spans="3:6" x14ac:dyDescent="0.2">
      <c r="C287" s="64"/>
      <c r="D287" s="8"/>
      <c r="E287" s="8"/>
      <c r="F287" s="9"/>
    </row>
    <row r="288" spans="3:6" x14ac:dyDescent="0.2">
      <c r="C288" s="64"/>
      <c r="D288" s="8"/>
      <c r="E288" s="8"/>
      <c r="F288" s="9"/>
    </row>
    <row r="289" spans="3:6" x14ac:dyDescent="0.2">
      <c r="C289" s="64"/>
      <c r="D289" s="8"/>
      <c r="E289" s="8"/>
      <c r="F289" s="9"/>
    </row>
    <row r="290" spans="3:6" x14ac:dyDescent="0.2">
      <c r="C290" s="64"/>
      <c r="D290" s="8"/>
      <c r="E290" s="8"/>
      <c r="F290" s="9"/>
    </row>
    <row r="291" spans="3:6" x14ac:dyDescent="0.2">
      <c r="C291" s="64"/>
      <c r="D291" s="8"/>
      <c r="E291" s="8"/>
      <c r="F291" s="9"/>
    </row>
    <row r="292" spans="3:6" x14ac:dyDescent="0.2">
      <c r="C292" s="64"/>
      <c r="D292" s="8"/>
      <c r="E292" s="8"/>
      <c r="F292" s="9"/>
    </row>
    <row r="293" spans="3:6" x14ac:dyDescent="0.2">
      <c r="C293" s="64"/>
      <c r="D293" s="8"/>
      <c r="E293" s="8"/>
      <c r="F293" s="9"/>
    </row>
    <row r="294" spans="3:6" x14ac:dyDescent="0.2">
      <c r="C294" s="64"/>
      <c r="D294" s="8"/>
      <c r="E294" s="8"/>
      <c r="F294" s="9"/>
    </row>
    <row r="295" spans="3:6" x14ac:dyDescent="0.2">
      <c r="C295" s="64"/>
      <c r="D295" s="8"/>
      <c r="E295" s="8"/>
      <c r="F295" s="9"/>
    </row>
    <row r="296" spans="3:6" x14ac:dyDescent="0.2">
      <c r="C296" s="64"/>
      <c r="D296" s="8"/>
      <c r="E296" s="8"/>
      <c r="F296" s="9"/>
    </row>
    <row r="297" spans="3:6" x14ac:dyDescent="0.2">
      <c r="C297" s="64"/>
      <c r="D297" s="8"/>
      <c r="E297" s="8"/>
      <c r="F297" s="9"/>
    </row>
    <row r="298" spans="3:6" x14ac:dyDescent="0.2">
      <c r="C298" s="64"/>
      <c r="D298" s="8"/>
      <c r="E298" s="8"/>
      <c r="F298" s="9"/>
    </row>
    <row r="299" spans="3:6" x14ac:dyDescent="0.2">
      <c r="C299" s="64"/>
      <c r="D299" s="8"/>
      <c r="E299" s="8"/>
      <c r="F299" s="9"/>
    </row>
    <row r="300" spans="3:6" x14ac:dyDescent="0.2">
      <c r="C300" s="64"/>
      <c r="D300" s="8"/>
      <c r="E300" s="8"/>
      <c r="F300" s="9"/>
    </row>
    <row r="301" spans="3:6" x14ac:dyDescent="0.2">
      <c r="C301" s="64"/>
      <c r="D301" s="8"/>
      <c r="E301" s="8"/>
      <c r="F301" s="9"/>
    </row>
    <row r="302" spans="3:6" x14ac:dyDescent="0.2">
      <c r="C302" s="64"/>
      <c r="D302" s="8"/>
      <c r="E302" s="8"/>
      <c r="F302" s="9"/>
    </row>
    <row r="303" spans="3:6" x14ac:dyDescent="0.2">
      <c r="C303" s="64"/>
      <c r="D303" s="8"/>
      <c r="E303" s="8"/>
      <c r="F303" s="9"/>
    </row>
    <row r="304" spans="3:6" x14ac:dyDescent="0.2">
      <c r="C304" s="64"/>
      <c r="D304" s="8"/>
      <c r="E304" s="8"/>
      <c r="F304" s="9"/>
    </row>
    <row r="305" spans="3:6" x14ac:dyDescent="0.2">
      <c r="C305" s="64"/>
      <c r="D305" s="8"/>
      <c r="E305" s="8"/>
      <c r="F305" s="9"/>
    </row>
    <row r="306" spans="3:6" x14ac:dyDescent="0.2">
      <c r="C306" s="64"/>
      <c r="D306" s="8"/>
      <c r="E306" s="8"/>
      <c r="F306" s="9"/>
    </row>
    <row r="307" spans="3:6" x14ac:dyDescent="0.2">
      <c r="C307" s="64"/>
      <c r="D307" s="8"/>
      <c r="E307" s="8"/>
      <c r="F307" s="9"/>
    </row>
    <row r="308" spans="3:6" x14ac:dyDescent="0.2">
      <c r="C308" s="64"/>
      <c r="D308" s="8"/>
      <c r="E308" s="8"/>
      <c r="F308" s="9"/>
    </row>
    <row r="309" spans="3:6" x14ac:dyDescent="0.2">
      <c r="C309" s="64"/>
      <c r="D309" s="8"/>
      <c r="E309" s="8"/>
      <c r="F309" s="9"/>
    </row>
    <row r="310" spans="3:6" x14ac:dyDescent="0.2">
      <c r="C310" s="64"/>
      <c r="D310" s="8"/>
      <c r="E310" s="8"/>
      <c r="F310" s="9"/>
    </row>
    <row r="311" spans="3:6" x14ac:dyDescent="0.2">
      <c r="C311" s="64"/>
      <c r="D311" s="8"/>
      <c r="E311" s="8"/>
      <c r="F311" s="9"/>
    </row>
    <row r="312" spans="3:6" x14ac:dyDescent="0.2">
      <c r="C312" s="64"/>
      <c r="D312" s="8"/>
      <c r="E312" s="8"/>
      <c r="F312" s="9"/>
    </row>
    <row r="313" spans="3:6" x14ac:dyDescent="0.2">
      <c r="C313" s="64"/>
      <c r="D313" s="8"/>
      <c r="E313" s="8"/>
      <c r="F313" s="9"/>
    </row>
    <row r="314" spans="3:6" x14ac:dyDescent="0.2">
      <c r="C314" s="64"/>
      <c r="D314" s="8"/>
      <c r="E314" s="8"/>
      <c r="F314" s="9"/>
    </row>
    <row r="315" spans="3:6" x14ac:dyDescent="0.2">
      <c r="C315" s="64"/>
      <c r="D315" s="8"/>
      <c r="E315" s="8"/>
      <c r="F315" s="9"/>
    </row>
    <row r="316" spans="3:6" x14ac:dyDescent="0.2">
      <c r="C316" s="64"/>
      <c r="D316" s="8"/>
      <c r="E316" s="8"/>
      <c r="F316" s="9"/>
    </row>
    <row r="317" spans="3:6" x14ac:dyDescent="0.2">
      <c r="C317" s="64"/>
      <c r="D317" s="8"/>
      <c r="E317" s="8"/>
      <c r="F317" s="9"/>
    </row>
    <row r="318" spans="3:6" x14ac:dyDescent="0.2">
      <c r="C318" s="64"/>
      <c r="D318" s="8"/>
      <c r="E318" s="8"/>
      <c r="F318" s="9"/>
    </row>
    <row r="319" spans="3:6" x14ac:dyDescent="0.2">
      <c r="C319" s="64"/>
      <c r="D319" s="8"/>
      <c r="E319" s="8"/>
      <c r="F319" s="9"/>
    </row>
    <row r="320" spans="3:6" x14ac:dyDescent="0.2">
      <c r="C320" s="64"/>
      <c r="D320" s="8"/>
      <c r="E320" s="8"/>
      <c r="F320" s="9"/>
    </row>
    <row r="321" spans="3:6" x14ac:dyDescent="0.2">
      <c r="C321" s="64"/>
      <c r="D321" s="8"/>
      <c r="E321" s="8"/>
      <c r="F321" s="9"/>
    </row>
    <row r="322" spans="3:6" x14ac:dyDescent="0.2">
      <c r="C322" s="64"/>
      <c r="D322" s="8"/>
      <c r="E322" s="8"/>
      <c r="F322" s="9"/>
    </row>
    <row r="323" spans="3:6" x14ac:dyDescent="0.2">
      <c r="C323" s="64"/>
      <c r="D323" s="8"/>
      <c r="E323" s="8"/>
      <c r="F323" s="9"/>
    </row>
    <row r="324" spans="3:6" x14ac:dyDescent="0.2">
      <c r="C324" s="64"/>
      <c r="D324" s="8"/>
      <c r="E324" s="8"/>
      <c r="F324" s="9"/>
    </row>
    <row r="325" spans="3:6" x14ac:dyDescent="0.2">
      <c r="C325" s="64"/>
      <c r="D325" s="8"/>
      <c r="E325" s="8"/>
      <c r="F325" s="9"/>
    </row>
    <row r="326" spans="3:6" x14ac:dyDescent="0.2">
      <c r="C326" s="64"/>
      <c r="D326" s="8"/>
      <c r="E326" s="8"/>
      <c r="F326" s="9"/>
    </row>
    <row r="327" spans="3:6" x14ac:dyDescent="0.2">
      <c r="C327" s="64"/>
      <c r="D327" s="8"/>
      <c r="E327" s="8"/>
      <c r="F327" s="9"/>
    </row>
    <row r="328" spans="3:6" x14ac:dyDescent="0.2">
      <c r="C328" s="64"/>
      <c r="D328" s="8"/>
      <c r="E328" s="8"/>
      <c r="F328" s="9"/>
    </row>
    <row r="329" spans="3:6" x14ac:dyDescent="0.2">
      <c r="C329" s="64"/>
      <c r="D329" s="8"/>
      <c r="E329" s="8"/>
      <c r="F329" s="9"/>
    </row>
    <row r="330" spans="3:6" x14ac:dyDescent="0.2">
      <c r="C330" s="64"/>
      <c r="D330" s="8"/>
      <c r="E330" s="8"/>
      <c r="F330" s="9"/>
    </row>
    <row r="331" spans="3:6" x14ac:dyDescent="0.2">
      <c r="C331" s="64"/>
      <c r="D331" s="8"/>
      <c r="E331" s="8"/>
      <c r="F331" s="9"/>
    </row>
    <row r="332" spans="3:6" x14ac:dyDescent="0.2">
      <c r="C332" s="64"/>
      <c r="D332" s="8"/>
      <c r="E332" s="8"/>
      <c r="F332" s="9"/>
    </row>
    <row r="333" spans="3:6" x14ac:dyDescent="0.2">
      <c r="C333" s="64"/>
      <c r="D333" s="8"/>
      <c r="E333" s="8"/>
      <c r="F333" s="9"/>
    </row>
    <row r="334" spans="3:6" x14ac:dyDescent="0.2">
      <c r="C334" s="64"/>
      <c r="D334" s="8"/>
      <c r="E334" s="8"/>
      <c r="F334" s="9"/>
    </row>
    <row r="335" spans="3:6" x14ac:dyDescent="0.2">
      <c r="C335" s="64"/>
      <c r="D335" s="8"/>
      <c r="E335" s="8"/>
      <c r="F335" s="9"/>
    </row>
    <row r="336" spans="3:6" x14ac:dyDescent="0.2">
      <c r="C336" s="64"/>
      <c r="D336" s="8"/>
      <c r="E336" s="8"/>
      <c r="F336" s="9"/>
    </row>
    <row r="337" spans="3:6" x14ac:dyDescent="0.2">
      <c r="C337" s="64"/>
      <c r="D337" s="8"/>
      <c r="E337" s="8"/>
      <c r="F337" s="9"/>
    </row>
    <row r="338" spans="3:6" x14ac:dyDescent="0.2">
      <c r="C338" s="64"/>
      <c r="D338" s="8"/>
      <c r="E338" s="8"/>
      <c r="F338" s="9"/>
    </row>
    <row r="339" spans="3:6" x14ac:dyDescent="0.2">
      <c r="C339" s="64"/>
      <c r="D339" s="8"/>
      <c r="E339" s="8"/>
      <c r="F339" s="9"/>
    </row>
    <row r="340" spans="3:6" x14ac:dyDescent="0.2">
      <c r="C340" s="64"/>
      <c r="D340" s="8"/>
      <c r="E340" s="8"/>
      <c r="F340" s="9"/>
    </row>
    <row r="341" spans="3:6" x14ac:dyDescent="0.2">
      <c r="C341" s="64"/>
      <c r="D341" s="8"/>
      <c r="E341" s="8"/>
      <c r="F341" s="9"/>
    </row>
    <row r="342" spans="3:6" x14ac:dyDescent="0.2">
      <c r="C342" s="64"/>
      <c r="D342" s="8"/>
      <c r="E342" s="8"/>
      <c r="F342" s="9"/>
    </row>
    <row r="343" spans="3:6" x14ac:dyDescent="0.2">
      <c r="C343" s="64"/>
      <c r="D343" s="8"/>
      <c r="E343" s="8"/>
      <c r="F343" s="9"/>
    </row>
    <row r="344" spans="3:6" x14ac:dyDescent="0.2">
      <c r="C344" s="64"/>
      <c r="D344" s="8"/>
      <c r="E344" s="8"/>
      <c r="F344" s="9"/>
    </row>
    <row r="345" spans="3:6" x14ac:dyDescent="0.2">
      <c r="C345" s="64"/>
      <c r="D345" s="8"/>
      <c r="E345" s="8"/>
      <c r="F345" s="9"/>
    </row>
    <row r="346" spans="3:6" x14ac:dyDescent="0.2">
      <c r="C346" s="64"/>
      <c r="D346" s="8"/>
      <c r="E346" s="8"/>
      <c r="F346" s="9"/>
    </row>
    <row r="347" spans="3:6" x14ac:dyDescent="0.2">
      <c r="C347" s="64"/>
      <c r="D347" s="8"/>
      <c r="E347" s="8"/>
      <c r="F347" s="9"/>
    </row>
    <row r="348" spans="3:6" x14ac:dyDescent="0.2">
      <c r="C348" s="64"/>
      <c r="D348" s="8"/>
      <c r="E348" s="8"/>
      <c r="F348" s="9"/>
    </row>
    <row r="349" spans="3:6" x14ac:dyDescent="0.2">
      <c r="C349" s="64"/>
      <c r="D349" s="8"/>
      <c r="E349" s="8"/>
      <c r="F349" s="9"/>
    </row>
    <row r="350" spans="3:6" x14ac:dyDescent="0.2">
      <c r="C350" s="64"/>
      <c r="D350" s="8"/>
      <c r="E350" s="8"/>
      <c r="F350" s="9"/>
    </row>
    <row r="351" spans="3:6" x14ac:dyDescent="0.2">
      <c r="C351" s="64"/>
      <c r="D351" s="8"/>
      <c r="E351" s="8"/>
      <c r="F351" s="9"/>
    </row>
    <row r="352" spans="3:6" x14ac:dyDescent="0.2">
      <c r="C352" s="64"/>
      <c r="D352" s="8"/>
      <c r="E352" s="8"/>
      <c r="F352" s="9"/>
    </row>
    <row r="353" spans="3:6" x14ac:dyDescent="0.2">
      <c r="C353" s="64"/>
      <c r="D353" s="8"/>
      <c r="E353" s="8"/>
      <c r="F353" s="9"/>
    </row>
    <row r="354" spans="3:6" x14ac:dyDescent="0.2">
      <c r="C354" s="64"/>
      <c r="D354" s="8"/>
      <c r="E354" s="8"/>
      <c r="F354" s="9"/>
    </row>
    <row r="355" spans="3:6" x14ac:dyDescent="0.2">
      <c r="C355" s="64"/>
      <c r="D355" s="8"/>
      <c r="E355" s="8"/>
      <c r="F355" s="9"/>
    </row>
    <row r="356" spans="3:6" x14ac:dyDescent="0.2">
      <c r="C356" s="64"/>
      <c r="D356" s="8"/>
      <c r="E356" s="8"/>
      <c r="F356" s="9"/>
    </row>
    <row r="357" spans="3:6" x14ac:dyDescent="0.2">
      <c r="C357" s="64"/>
      <c r="D357" s="8"/>
      <c r="E357" s="8"/>
      <c r="F357" s="9"/>
    </row>
    <row r="358" spans="3:6" x14ac:dyDescent="0.2">
      <c r="C358" s="64"/>
      <c r="D358" s="8"/>
      <c r="E358" s="8"/>
      <c r="F358" s="9"/>
    </row>
    <row r="359" spans="3:6" x14ac:dyDescent="0.2">
      <c r="C359" s="64"/>
      <c r="D359" s="8"/>
      <c r="E359" s="8"/>
      <c r="F359" s="9"/>
    </row>
    <row r="360" spans="3:6" x14ac:dyDescent="0.2">
      <c r="C360" s="64"/>
      <c r="D360" s="8"/>
      <c r="E360" s="8"/>
      <c r="F360" s="9"/>
    </row>
    <row r="361" spans="3:6" x14ac:dyDescent="0.2">
      <c r="C361" s="64"/>
      <c r="D361" s="8"/>
      <c r="E361" s="8"/>
      <c r="F361" s="9"/>
    </row>
    <row r="362" spans="3:6" x14ac:dyDescent="0.2">
      <c r="C362" s="64"/>
      <c r="D362" s="8"/>
      <c r="E362" s="8"/>
      <c r="F362" s="9"/>
    </row>
    <row r="363" spans="3:6" x14ac:dyDescent="0.2">
      <c r="C363" s="64"/>
      <c r="D363" s="8"/>
      <c r="E363" s="8"/>
      <c r="F363" s="9"/>
    </row>
    <row r="364" spans="3:6" x14ac:dyDescent="0.2">
      <c r="C364" s="64"/>
      <c r="D364" s="8"/>
      <c r="E364" s="8"/>
      <c r="F364" s="9"/>
    </row>
    <row r="365" spans="3:6" x14ac:dyDescent="0.2">
      <c r="C365" s="64"/>
      <c r="D365" s="8"/>
      <c r="E365" s="8"/>
      <c r="F365" s="9"/>
    </row>
    <row r="366" spans="3:6" x14ac:dyDescent="0.2">
      <c r="C366" s="64"/>
      <c r="D366" s="8"/>
      <c r="E366" s="8"/>
      <c r="F366" s="9"/>
    </row>
    <row r="367" spans="3:6" x14ac:dyDescent="0.2">
      <c r="C367" s="64"/>
      <c r="D367" s="8"/>
      <c r="E367" s="8"/>
      <c r="F367" s="9"/>
    </row>
    <row r="368" spans="3:6" x14ac:dyDescent="0.2">
      <c r="C368" s="64"/>
      <c r="D368" s="8"/>
      <c r="E368" s="8"/>
      <c r="F368" s="9"/>
    </row>
    <row r="369" spans="3:6" x14ac:dyDescent="0.2">
      <c r="C369" s="64"/>
      <c r="D369" s="8"/>
      <c r="E369" s="8"/>
      <c r="F369" s="9"/>
    </row>
    <row r="370" spans="3:6" x14ac:dyDescent="0.2">
      <c r="C370" s="64"/>
      <c r="D370" s="8"/>
      <c r="E370" s="8"/>
      <c r="F370" s="9"/>
    </row>
    <row r="371" spans="3:6" x14ac:dyDescent="0.2">
      <c r="C371" s="64"/>
      <c r="D371" s="8"/>
      <c r="E371" s="8"/>
      <c r="F371" s="9"/>
    </row>
    <row r="372" spans="3:6" x14ac:dyDescent="0.2">
      <c r="C372" s="64"/>
      <c r="D372" s="8"/>
      <c r="E372" s="8"/>
      <c r="F372" s="9"/>
    </row>
    <row r="373" spans="3:6" x14ac:dyDescent="0.2">
      <c r="C373" s="64"/>
      <c r="D373" s="8"/>
      <c r="E373" s="8"/>
      <c r="F373" s="9"/>
    </row>
    <row r="374" spans="3:6" x14ac:dyDescent="0.2">
      <c r="C374" s="64"/>
      <c r="D374" s="8"/>
      <c r="E374" s="8"/>
      <c r="F374" s="9"/>
    </row>
    <row r="375" spans="3:6" x14ac:dyDescent="0.2">
      <c r="C375" s="64"/>
      <c r="D375" s="8"/>
      <c r="E375" s="8"/>
      <c r="F375" s="9"/>
    </row>
    <row r="376" spans="3:6" x14ac:dyDescent="0.2">
      <c r="C376" s="64"/>
      <c r="D376" s="8"/>
      <c r="E376" s="8"/>
      <c r="F376" s="9"/>
    </row>
    <row r="377" spans="3:6" x14ac:dyDescent="0.2">
      <c r="C377" s="64"/>
      <c r="D377" s="8"/>
      <c r="E377" s="8"/>
      <c r="F377" s="9"/>
    </row>
    <row r="378" spans="3:6" x14ac:dyDescent="0.2">
      <c r="C378" s="64"/>
      <c r="D378" s="8"/>
      <c r="E378" s="8"/>
      <c r="F378" s="9"/>
    </row>
    <row r="379" spans="3:6" x14ac:dyDescent="0.2">
      <c r="C379" s="64"/>
      <c r="D379" s="8"/>
      <c r="E379" s="8"/>
      <c r="F379" s="9"/>
    </row>
    <row r="380" spans="3:6" x14ac:dyDescent="0.2">
      <c r="C380" s="64"/>
      <c r="D380" s="8"/>
      <c r="E380" s="8"/>
      <c r="F380" s="9"/>
    </row>
    <row r="381" spans="3:6" x14ac:dyDescent="0.2">
      <c r="C381" s="64"/>
      <c r="D381" s="8"/>
      <c r="E381" s="8"/>
      <c r="F381" s="9"/>
    </row>
    <row r="382" spans="3:6" x14ac:dyDescent="0.2">
      <c r="C382" s="64"/>
      <c r="D382" s="8"/>
      <c r="E382" s="8"/>
      <c r="F382" s="9"/>
    </row>
    <row r="383" spans="3:6" x14ac:dyDescent="0.2">
      <c r="C383" s="64"/>
      <c r="D383" s="8"/>
      <c r="E383" s="8"/>
      <c r="F383" s="9"/>
    </row>
    <row r="384" spans="3:6" x14ac:dyDescent="0.2">
      <c r="C384" s="64"/>
      <c r="D384" s="8"/>
      <c r="E384" s="8"/>
      <c r="F384" s="9"/>
    </row>
    <row r="385" spans="3:6" x14ac:dyDescent="0.2">
      <c r="C385" s="64"/>
      <c r="D385" s="8"/>
      <c r="E385" s="8"/>
      <c r="F385" s="9"/>
    </row>
    <row r="386" spans="3:6" x14ac:dyDescent="0.2">
      <c r="C386" s="64"/>
      <c r="D386" s="8"/>
      <c r="E386" s="8"/>
      <c r="F386" s="9"/>
    </row>
    <row r="387" spans="3:6" x14ac:dyDescent="0.2">
      <c r="C387" s="64"/>
      <c r="D387" s="8"/>
      <c r="E387" s="8"/>
      <c r="F387" s="9"/>
    </row>
    <row r="388" spans="3:6" x14ac:dyDescent="0.2">
      <c r="C388" s="64"/>
      <c r="D388" s="8"/>
      <c r="E388" s="8"/>
      <c r="F388" s="9"/>
    </row>
    <row r="389" spans="3:6" x14ac:dyDescent="0.2">
      <c r="C389" s="64"/>
      <c r="D389" s="8"/>
      <c r="E389" s="8"/>
      <c r="F389" s="9"/>
    </row>
    <row r="390" spans="3:6" x14ac:dyDescent="0.2">
      <c r="C390" s="64"/>
      <c r="D390" s="8"/>
      <c r="E390" s="8"/>
      <c r="F390" s="9"/>
    </row>
    <row r="391" spans="3:6" x14ac:dyDescent="0.2">
      <c r="C391" s="64"/>
      <c r="D391" s="8"/>
      <c r="E391" s="8"/>
      <c r="F391" s="9"/>
    </row>
    <row r="392" spans="3:6" x14ac:dyDescent="0.2">
      <c r="C392" s="64"/>
      <c r="D392" s="8"/>
      <c r="E392" s="8"/>
      <c r="F392" s="9"/>
    </row>
    <row r="393" spans="3:6" x14ac:dyDescent="0.2">
      <c r="C393" s="64"/>
      <c r="D393" s="8"/>
      <c r="E393" s="8"/>
      <c r="F393" s="9"/>
    </row>
    <row r="394" spans="3:6" x14ac:dyDescent="0.2">
      <c r="C394" s="64"/>
      <c r="D394" s="8"/>
      <c r="E394" s="8"/>
      <c r="F394" s="9"/>
    </row>
    <row r="395" spans="3:6" x14ac:dyDescent="0.2">
      <c r="C395" s="64"/>
      <c r="D395" s="8"/>
      <c r="E395" s="8"/>
      <c r="F395" s="9"/>
    </row>
    <row r="396" spans="3:6" x14ac:dyDescent="0.2">
      <c r="C396" s="64"/>
      <c r="D396" s="8"/>
      <c r="E396" s="8"/>
      <c r="F396" s="9"/>
    </row>
    <row r="397" spans="3:6" x14ac:dyDescent="0.2">
      <c r="C397" s="64"/>
      <c r="D397" s="8"/>
      <c r="E397" s="8"/>
      <c r="F397" s="9"/>
    </row>
    <row r="398" spans="3:6" x14ac:dyDescent="0.2">
      <c r="C398" s="64"/>
      <c r="D398" s="8"/>
      <c r="E398" s="8"/>
      <c r="F398" s="9"/>
    </row>
    <row r="399" spans="3:6" x14ac:dyDescent="0.2">
      <c r="C399" s="64"/>
      <c r="D399" s="8"/>
      <c r="E399" s="8"/>
      <c r="F399" s="9"/>
    </row>
    <row r="400" spans="3:6" x14ac:dyDescent="0.2">
      <c r="C400" s="64"/>
      <c r="D400" s="8"/>
      <c r="E400" s="8"/>
      <c r="F400" s="9"/>
    </row>
    <row r="401" spans="3:6" x14ac:dyDescent="0.2">
      <c r="C401" s="64"/>
      <c r="D401" s="8"/>
      <c r="E401" s="8"/>
      <c r="F401" s="9"/>
    </row>
    <row r="402" spans="3:6" x14ac:dyDescent="0.2">
      <c r="C402" s="64"/>
      <c r="D402" s="8"/>
      <c r="E402" s="8"/>
      <c r="F402" s="9"/>
    </row>
    <row r="403" spans="3:6" x14ac:dyDescent="0.2">
      <c r="C403" s="64"/>
      <c r="D403" s="8"/>
      <c r="E403" s="8"/>
      <c r="F403" s="9"/>
    </row>
    <row r="404" spans="3:6" x14ac:dyDescent="0.2">
      <c r="C404" s="64"/>
      <c r="D404" s="8"/>
      <c r="E404" s="8"/>
      <c r="F404" s="9"/>
    </row>
    <row r="405" spans="3:6" x14ac:dyDescent="0.2">
      <c r="C405" s="64"/>
      <c r="D405" s="8"/>
      <c r="E405" s="8"/>
      <c r="F405" s="9"/>
    </row>
    <row r="406" spans="3:6" x14ac:dyDescent="0.2">
      <c r="C406" s="64"/>
      <c r="D406" s="8"/>
      <c r="E406" s="8"/>
      <c r="F406" s="9"/>
    </row>
    <row r="407" spans="3:6" x14ac:dyDescent="0.2">
      <c r="C407" s="64"/>
      <c r="D407" s="8"/>
      <c r="E407" s="8"/>
      <c r="F407" s="9"/>
    </row>
    <row r="408" spans="3:6" x14ac:dyDescent="0.2">
      <c r="C408" s="64"/>
      <c r="D408" s="8"/>
      <c r="E408" s="8"/>
      <c r="F408" s="9"/>
    </row>
    <row r="409" spans="3:6" x14ac:dyDescent="0.2">
      <c r="C409" s="64"/>
      <c r="D409" s="8"/>
      <c r="E409" s="8"/>
      <c r="F409" s="9"/>
    </row>
    <row r="410" spans="3:6" x14ac:dyDescent="0.2">
      <c r="C410" s="64"/>
      <c r="D410" s="8"/>
      <c r="E410" s="8"/>
      <c r="F410" s="9"/>
    </row>
    <row r="411" spans="3:6" x14ac:dyDescent="0.2">
      <c r="C411" s="64"/>
      <c r="D411" s="8"/>
      <c r="E411" s="8"/>
      <c r="F411" s="9"/>
    </row>
    <row r="412" spans="3:6" x14ac:dyDescent="0.2">
      <c r="C412" s="64"/>
      <c r="D412" s="8"/>
      <c r="E412" s="8"/>
      <c r="F412" s="9"/>
    </row>
    <row r="413" spans="3:6" x14ac:dyDescent="0.2">
      <c r="C413" s="64"/>
      <c r="D413" s="8"/>
      <c r="E413" s="8"/>
      <c r="F413" s="9"/>
    </row>
    <row r="414" spans="3:6" x14ac:dyDescent="0.2">
      <c r="C414" s="64"/>
      <c r="D414" s="8"/>
      <c r="E414" s="8"/>
      <c r="F414" s="9"/>
    </row>
    <row r="415" spans="3:6" x14ac:dyDescent="0.2">
      <c r="C415" s="64"/>
      <c r="D415" s="8"/>
      <c r="E415" s="8"/>
      <c r="F415" s="9"/>
    </row>
    <row r="416" spans="3:6" x14ac:dyDescent="0.2">
      <c r="C416" s="64"/>
      <c r="D416" s="8"/>
      <c r="E416" s="8"/>
      <c r="F416" s="9"/>
    </row>
    <row r="417" spans="3:6" x14ac:dyDescent="0.2">
      <c r="C417" s="64"/>
      <c r="D417" s="8"/>
      <c r="E417" s="8"/>
      <c r="F417" s="9"/>
    </row>
    <row r="418" spans="3:6" x14ac:dyDescent="0.2">
      <c r="C418" s="64"/>
      <c r="D418" s="8"/>
      <c r="E418" s="8"/>
      <c r="F418" s="9"/>
    </row>
    <row r="419" spans="3:6" x14ac:dyDescent="0.2">
      <c r="C419" s="64"/>
      <c r="D419" s="8"/>
      <c r="E419" s="8"/>
      <c r="F419" s="9"/>
    </row>
    <row r="420" spans="3:6" x14ac:dyDescent="0.2">
      <c r="C420" s="64"/>
      <c r="D420" s="8"/>
      <c r="E420" s="8"/>
      <c r="F420" s="9"/>
    </row>
    <row r="421" spans="3:6" x14ac:dyDescent="0.2">
      <c r="C421" s="64"/>
      <c r="D421" s="8"/>
      <c r="E421" s="8"/>
      <c r="F421" s="9"/>
    </row>
    <row r="422" spans="3:6" x14ac:dyDescent="0.2">
      <c r="C422" s="64"/>
      <c r="D422" s="8"/>
      <c r="E422" s="8"/>
      <c r="F422" s="9"/>
    </row>
    <row r="423" spans="3:6" x14ac:dyDescent="0.2">
      <c r="C423" s="64"/>
      <c r="D423" s="8"/>
      <c r="E423" s="8"/>
      <c r="F423" s="9"/>
    </row>
    <row r="424" spans="3:6" x14ac:dyDescent="0.2">
      <c r="C424" s="64"/>
      <c r="D424" s="8"/>
      <c r="E424" s="8"/>
      <c r="F424" s="9"/>
    </row>
    <row r="425" spans="3:6" x14ac:dyDescent="0.2">
      <c r="C425" s="64"/>
      <c r="D425" s="8"/>
      <c r="E425" s="8"/>
      <c r="F425" s="9"/>
    </row>
    <row r="426" spans="3:6" x14ac:dyDescent="0.2">
      <c r="C426" s="64"/>
      <c r="D426" s="8"/>
      <c r="E426" s="8"/>
      <c r="F426" s="9"/>
    </row>
    <row r="427" spans="3:6" x14ac:dyDescent="0.2">
      <c r="C427" s="64"/>
      <c r="D427" s="8"/>
      <c r="E427" s="8"/>
      <c r="F427" s="9"/>
    </row>
    <row r="428" spans="3:6" x14ac:dyDescent="0.2">
      <c r="C428" s="64"/>
      <c r="D428" s="8"/>
      <c r="E428" s="8"/>
      <c r="F428" s="9"/>
    </row>
    <row r="429" spans="3:6" x14ac:dyDescent="0.2">
      <c r="C429" s="64"/>
      <c r="D429" s="8"/>
      <c r="E429" s="8"/>
      <c r="F429" s="9"/>
    </row>
    <row r="430" spans="3:6" x14ac:dyDescent="0.2">
      <c r="C430" s="64"/>
      <c r="D430" s="8"/>
      <c r="E430" s="8"/>
      <c r="F430" s="9"/>
    </row>
    <row r="431" spans="3:6" x14ac:dyDescent="0.2">
      <c r="C431" s="64"/>
      <c r="D431" s="8"/>
      <c r="E431" s="8"/>
      <c r="F431" s="9"/>
    </row>
    <row r="432" spans="3:6" x14ac:dyDescent="0.2">
      <c r="C432" s="64"/>
      <c r="D432" s="8"/>
      <c r="E432" s="8"/>
      <c r="F432" s="9"/>
    </row>
    <row r="433" spans="3:6" x14ac:dyDescent="0.2">
      <c r="C433" s="64"/>
      <c r="D433" s="8"/>
      <c r="E433" s="8"/>
      <c r="F433" s="9"/>
    </row>
    <row r="434" spans="3:6" x14ac:dyDescent="0.2">
      <c r="C434" s="64"/>
      <c r="D434" s="8"/>
      <c r="E434" s="8"/>
      <c r="F434" s="9"/>
    </row>
    <row r="435" spans="3:6" x14ac:dyDescent="0.2">
      <c r="C435" s="64"/>
      <c r="D435" s="8"/>
      <c r="E435" s="8"/>
      <c r="F435" s="9"/>
    </row>
    <row r="436" spans="3:6" x14ac:dyDescent="0.2">
      <c r="C436" s="64"/>
      <c r="D436" s="8"/>
      <c r="E436" s="8"/>
      <c r="F436" s="9"/>
    </row>
    <row r="437" spans="3:6" x14ac:dyDescent="0.2">
      <c r="C437" s="64"/>
      <c r="D437" s="8"/>
      <c r="E437" s="8"/>
      <c r="F437" s="9"/>
    </row>
    <row r="438" spans="3:6" x14ac:dyDescent="0.2">
      <c r="C438" s="64"/>
      <c r="D438" s="8"/>
      <c r="E438" s="8"/>
      <c r="F438" s="9"/>
    </row>
    <row r="439" spans="3:6" x14ac:dyDescent="0.2">
      <c r="C439" s="64"/>
      <c r="D439" s="8"/>
      <c r="E439" s="8"/>
      <c r="F439" s="9"/>
    </row>
    <row r="440" spans="3:6" x14ac:dyDescent="0.2">
      <c r="C440" s="64"/>
      <c r="D440" s="8"/>
      <c r="E440" s="8"/>
      <c r="F440" s="9"/>
    </row>
    <row r="441" spans="3:6" x14ac:dyDescent="0.2">
      <c r="C441" s="64"/>
      <c r="D441" s="8"/>
      <c r="E441" s="8"/>
      <c r="F441" s="9"/>
    </row>
    <row r="442" spans="3:6" x14ac:dyDescent="0.2">
      <c r="C442" s="64"/>
      <c r="D442" s="8"/>
      <c r="E442" s="8"/>
      <c r="F442" s="9"/>
    </row>
    <row r="443" spans="3:6" x14ac:dyDescent="0.2">
      <c r="C443" s="64"/>
      <c r="D443" s="8"/>
      <c r="E443" s="8"/>
      <c r="F443" s="9"/>
    </row>
    <row r="444" spans="3:6" x14ac:dyDescent="0.2">
      <c r="C444" s="64"/>
      <c r="D444" s="8"/>
      <c r="E444" s="8"/>
      <c r="F444" s="9"/>
    </row>
    <row r="445" spans="3:6" x14ac:dyDescent="0.2">
      <c r="C445" s="64"/>
      <c r="D445" s="8"/>
      <c r="E445" s="8"/>
      <c r="F445" s="9"/>
    </row>
    <row r="446" spans="3:6" x14ac:dyDescent="0.2">
      <c r="C446" s="64"/>
      <c r="D446" s="8"/>
      <c r="E446" s="8"/>
      <c r="F446" s="9"/>
    </row>
    <row r="447" spans="3:6" x14ac:dyDescent="0.2">
      <c r="C447" s="64"/>
      <c r="D447" s="8"/>
      <c r="E447" s="8"/>
      <c r="F447" s="9"/>
    </row>
    <row r="448" spans="3:6" x14ac:dyDescent="0.2">
      <c r="C448" s="64"/>
      <c r="D448" s="8"/>
      <c r="E448" s="8"/>
      <c r="F448" s="9"/>
    </row>
    <row r="449" spans="3:6" x14ac:dyDescent="0.2">
      <c r="C449" s="64"/>
      <c r="D449" s="8"/>
      <c r="E449" s="8"/>
      <c r="F449" s="9"/>
    </row>
    <row r="450" spans="3:6" x14ac:dyDescent="0.2">
      <c r="C450" s="64"/>
      <c r="D450" s="8"/>
      <c r="E450" s="8"/>
      <c r="F450" s="9"/>
    </row>
    <row r="451" spans="3:6" x14ac:dyDescent="0.2">
      <c r="C451" s="64"/>
      <c r="D451" s="8"/>
      <c r="E451" s="8"/>
      <c r="F451" s="9"/>
    </row>
    <row r="452" spans="3:6" x14ac:dyDescent="0.2">
      <c r="C452" s="64"/>
      <c r="D452" s="8"/>
      <c r="E452" s="8"/>
      <c r="F452" s="9"/>
    </row>
    <row r="453" spans="3:6" x14ac:dyDescent="0.2">
      <c r="C453" s="64"/>
      <c r="D453" s="8"/>
      <c r="E453" s="8"/>
      <c r="F453" s="9"/>
    </row>
    <row r="454" spans="3:6" x14ac:dyDescent="0.2">
      <c r="C454" s="64"/>
      <c r="D454" s="8"/>
      <c r="E454" s="8"/>
      <c r="F454" s="9"/>
    </row>
    <row r="455" spans="3:6" x14ac:dyDescent="0.2">
      <c r="C455" s="64"/>
      <c r="D455" s="8"/>
      <c r="E455" s="8"/>
      <c r="F455" s="9"/>
    </row>
    <row r="456" spans="3:6" x14ac:dyDescent="0.2">
      <c r="C456" s="64"/>
      <c r="D456" s="8"/>
      <c r="E456" s="8"/>
      <c r="F456" s="9"/>
    </row>
    <row r="457" spans="3:6" x14ac:dyDescent="0.2">
      <c r="C457" s="64"/>
      <c r="D457" s="8"/>
      <c r="E457" s="8"/>
      <c r="F457" s="9"/>
    </row>
    <row r="458" spans="3:6" x14ac:dyDescent="0.2">
      <c r="C458" s="64"/>
      <c r="D458" s="8"/>
      <c r="E458" s="8"/>
      <c r="F458" s="9"/>
    </row>
    <row r="459" spans="3:6" x14ac:dyDescent="0.2">
      <c r="C459" s="64"/>
      <c r="D459" s="8"/>
      <c r="E459" s="8"/>
      <c r="F459" s="9"/>
    </row>
    <row r="460" spans="3:6" x14ac:dyDescent="0.2">
      <c r="C460" s="64"/>
      <c r="D460" s="8"/>
      <c r="E460" s="8"/>
      <c r="F460" s="9"/>
    </row>
    <row r="461" spans="3:6" x14ac:dyDescent="0.2">
      <c r="C461" s="64"/>
      <c r="D461" s="8"/>
      <c r="E461" s="8"/>
      <c r="F461" s="9"/>
    </row>
    <row r="462" spans="3:6" x14ac:dyDescent="0.2">
      <c r="C462" s="64"/>
      <c r="D462" s="8"/>
      <c r="E462" s="8"/>
      <c r="F462" s="9"/>
    </row>
    <row r="463" spans="3:6" x14ac:dyDescent="0.2">
      <c r="C463" s="64"/>
      <c r="D463" s="8"/>
      <c r="E463" s="8"/>
      <c r="F463" s="9"/>
    </row>
    <row r="464" spans="3:6" x14ac:dyDescent="0.2">
      <c r="C464" s="64"/>
      <c r="D464" s="8"/>
      <c r="E464" s="8"/>
      <c r="F464" s="9"/>
    </row>
    <row r="465" spans="3:6" x14ac:dyDescent="0.2">
      <c r="C465" s="64"/>
      <c r="D465" s="8"/>
      <c r="E465" s="8"/>
      <c r="F465" s="9"/>
    </row>
    <row r="466" spans="3:6" x14ac:dyDescent="0.2">
      <c r="C466" s="64"/>
      <c r="D466" s="8"/>
      <c r="E466" s="8"/>
      <c r="F466" s="9"/>
    </row>
    <row r="467" spans="3:6" x14ac:dyDescent="0.2">
      <c r="C467" s="64"/>
      <c r="D467" s="8"/>
      <c r="E467" s="8"/>
      <c r="F467" s="9"/>
    </row>
    <row r="468" spans="3:6" x14ac:dyDescent="0.2">
      <c r="C468" s="64"/>
      <c r="D468" s="8"/>
      <c r="E468" s="8"/>
      <c r="F468" s="9"/>
    </row>
    <row r="469" spans="3:6" x14ac:dyDescent="0.2">
      <c r="C469" s="64"/>
      <c r="D469" s="8"/>
      <c r="E469" s="8"/>
      <c r="F469" s="9"/>
    </row>
    <row r="470" spans="3:6" x14ac:dyDescent="0.2">
      <c r="C470" s="64"/>
      <c r="D470" s="8"/>
      <c r="E470" s="8"/>
      <c r="F470" s="9"/>
    </row>
    <row r="471" spans="3:6" x14ac:dyDescent="0.2">
      <c r="C471" s="64"/>
      <c r="D471" s="8"/>
      <c r="E471" s="8"/>
      <c r="F471" s="9"/>
    </row>
    <row r="472" spans="3:6" x14ac:dyDescent="0.2">
      <c r="C472" s="64"/>
      <c r="D472" s="8"/>
      <c r="E472" s="8"/>
      <c r="F472" s="9"/>
    </row>
    <row r="473" spans="3:6" x14ac:dyDescent="0.2">
      <c r="C473" s="64"/>
      <c r="D473" s="8"/>
      <c r="E473" s="8"/>
      <c r="F473" s="9"/>
    </row>
    <row r="474" spans="3:6" x14ac:dyDescent="0.2">
      <c r="C474" s="64"/>
      <c r="D474" s="8"/>
      <c r="E474" s="8"/>
      <c r="F474" s="9"/>
    </row>
    <row r="475" spans="3:6" x14ac:dyDescent="0.2">
      <c r="C475" s="64"/>
      <c r="D475" s="8"/>
      <c r="E475" s="8"/>
      <c r="F475" s="9"/>
    </row>
    <row r="476" spans="3:6" x14ac:dyDescent="0.2">
      <c r="C476" s="64"/>
      <c r="D476" s="8"/>
      <c r="E476" s="8"/>
      <c r="F476" s="9"/>
    </row>
    <row r="477" spans="3:6" x14ac:dyDescent="0.2">
      <c r="C477" s="64"/>
      <c r="D477" s="8"/>
      <c r="E477" s="8"/>
      <c r="F477" s="9"/>
    </row>
    <row r="478" spans="3:6" x14ac:dyDescent="0.2">
      <c r="C478" s="64"/>
      <c r="D478" s="8"/>
      <c r="E478" s="8"/>
      <c r="F478" s="9"/>
    </row>
    <row r="479" spans="3:6" x14ac:dyDescent="0.2">
      <c r="C479" s="64"/>
      <c r="D479" s="8"/>
      <c r="E479" s="8"/>
      <c r="F479" s="9"/>
    </row>
    <row r="480" spans="3:6" x14ac:dyDescent="0.2">
      <c r="C480" s="64"/>
      <c r="D480" s="8"/>
      <c r="E480" s="8"/>
      <c r="F480" s="9"/>
    </row>
    <row r="481" spans="3:6" x14ac:dyDescent="0.2">
      <c r="C481" s="64"/>
      <c r="D481" s="8"/>
      <c r="E481" s="8"/>
      <c r="F481" s="9"/>
    </row>
    <row r="482" spans="3:6" x14ac:dyDescent="0.2">
      <c r="C482" s="64"/>
      <c r="D482" s="8"/>
      <c r="E482" s="8"/>
      <c r="F482" s="9"/>
    </row>
    <row r="483" spans="3:6" x14ac:dyDescent="0.2">
      <c r="C483" s="64"/>
      <c r="D483" s="8"/>
      <c r="E483" s="8"/>
      <c r="F483" s="9"/>
    </row>
    <row r="484" spans="3:6" x14ac:dyDescent="0.2">
      <c r="C484" s="64"/>
      <c r="D484" s="8"/>
      <c r="E484" s="8"/>
      <c r="F484" s="9"/>
    </row>
    <row r="485" spans="3:6" x14ac:dyDescent="0.2">
      <c r="C485" s="64"/>
      <c r="D485" s="8"/>
      <c r="E485" s="8"/>
      <c r="F485" s="9"/>
    </row>
    <row r="486" spans="3:6" x14ac:dyDescent="0.2">
      <c r="C486" s="64"/>
      <c r="D486" s="8"/>
      <c r="E486" s="8"/>
      <c r="F486" s="9"/>
    </row>
  </sheetData>
  <mergeCells count="9">
    <mergeCell ref="C70:I70"/>
    <mergeCell ref="C87:I87"/>
    <mergeCell ref="C139:I139"/>
    <mergeCell ref="J3:J4"/>
    <mergeCell ref="C6:I6"/>
    <mergeCell ref="G3:I3"/>
    <mergeCell ref="B3:C4"/>
    <mergeCell ref="D3:D4"/>
    <mergeCell ref="E3:F4"/>
  </mergeCells>
  <conditionalFormatting sqref="H19">
    <cfRule type="cellIs" dxfId="991" priority="1469" operator="equal">
      <formula>"No cumple"</formula>
    </cfRule>
    <cfRule type="cellIs" dxfId="990" priority="1470" operator="greaterThan">
      <formula>$H$8</formula>
    </cfRule>
  </conditionalFormatting>
  <conditionalFormatting sqref="G19">
    <cfRule type="cellIs" dxfId="989" priority="1468" operator="equal">
      <formula>"No cumple"</formula>
    </cfRule>
  </conditionalFormatting>
  <conditionalFormatting sqref="H19">
    <cfRule type="cellIs" dxfId="988" priority="1466" operator="equal">
      <formula>"No cumple"</formula>
    </cfRule>
    <cfRule type="cellIs" dxfId="987" priority="1467" operator="greaterThan">
      <formula>$H$8</formula>
    </cfRule>
  </conditionalFormatting>
  <conditionalFormatting sqref="G19">
    <cfRule type="cellIs" dxfId="986" priority="1465" operator="equal">
      <formula>"No cumple"</formula>
    </cfRule>
  </conditionalFormatting>
  <conditionalFormatting sqref="H19">
    <cfRule type="cellIs" dxfId="985" priority="1463" operator="equal">
      <formula>"No cumple"</formula>
    </cfRule>
    <cfRule type="cellIs" dxfId="984" priority="1464" operator="greaterThan">
      <formula>$H$8</formula>
    </cfRule>
  </conditionalFormatting>
  <conditionalFormatting sqref="G19">
    <cfRule type="cellIs" dxfId="983" priority="1462" operator="equal">
      <formula>"No cumple"</formula>
    </cfRule>
  </conditionalFormatting>
  <conditionalFormatting sqref="H19">
    <cfRule type="cellIs" dxfId="982" priority="1460" operator="equal">
      <formula>"No cumple"</formula>
    </cfRule>
    <cfRule type="cellIs" dxfId="981" priority="1461" operator="greaterThan">
      <formula>$H$8</formula>
    </cfRule>
  </conditionalFormatting>
  <conditionalFormatting sqref="G19">
    <cfRule type="cellIs" dxfId="980" priority="1459" operator="equal">
      <formula>"No cumple"</formula>
    </cfRule>
  </conditionalFormatting>
  <conditionalFormatting sqref="H19">
    <cfRule type="cellIs" dxfId="979" priority="1456" operator="equal">
      <formula>"si cumple"</formula>
    </cfRule>
    <cfRule type="cellIs" dxfId="978" priority="1457" operator="equal">
      <formula>"No cumple"</formula>
    </cfRule>
    <cfRule type="cellIs" dxfId="977" priority="1458" operator="greaterThan">
      <formula>$H$8</formula>
    </cfRule>
  </conditionalFormatting>
  <conditionalFormatting sqref="G19">
    <cfRule type="cellIs" dxfId="976" priority="1455" operator="equal">
      <formula>"No cumple"</formula>
    </cfRule>
  </conditionalFormatting>
  <conditionalFormatting sqref="H19">
    <cfRule type="cellIs" dxfId="975" priority="1453" operator="equal">
      <formula>"No cumple"</formula>
    </cfRule>
    <cfRule type="cellIs" dxfId="974" priority="1454" operator="greaterThan">
      <formula>$H$8</formula>
    </cfRule>
  </conditionalFormatting>
  <conditionalFormatting sqref="G19">
    <cfRule type="cellIs" dxfId="973" priority="1452" operator="equal">
      <formula>"No cumple"</formula>
    </cfRule>
  </conditionalFormatting>
  <conditionalFormatting sqref="H19">
    <cfRule type="cellIs" dxfId="972" priority="1450" operator="equal">
      <formula>"No cumple"</formula>
    </cfRule>
    <cfRule type="cellIs" dxfId="971" priority="1451" operator="greaterThan">
      <formula>$H$8</formula>
    </cfRule>
  </conditionalFormatting>
  <conditionalFormatting sqref="G19">
    <cfRule type="cellIs" dxfId="970" priority="1449" operator="equal">
      <formula>"No cumple"</formula>
    </cfRule>
  </conditionalFormatting>
  <conditionalFormatting sqref="H19">
    <cfRule type="cellIs" dxfId="969" priority="1447" operator="equal">
      <formula>"No cumple"</formula>
    </cfRule>
    <cfRule type="cellIs" dxfId="968" priority="1448" operator="greaterThan">
      <formula>$H$8</formula>
    </cfRule>
  </conditionalFormatting>
  <conditionalFormatting sqref="G19">
    <cfRule type="cellIs" dxfId="967" priority="1446" operator="equal">
      <formula>"No cumple"</formula>
    </cfRule>
  </conditionalFormatting>
  <conditionalFormatting sqref="H19">
    <cfRule type="cellIs" dxfId="966" priority="1444" operator="equal">
      <formula>"No cumple"</formula>
    </cfRule>
    <cfRule type="cellIs" dxfId="965" priority="1445" operator="greaterThan">
      <formula>$H$8</formula>
    </cfRule>
  </conditionalFormatting>
  <conditionalFormatting sqref="G19">
    <cfRule type="cellIs" dxfId="964" priority="1443" operator="equal">
      <formula>"No cumple"</formula>
    </cfRule>
  </conditionalFormatting>
  <conditionalFormatting sqref="H19">
    <cfRule type="cellIs" dxfId="963" priority="1440" operator="equal">
      <formula>"si cumple"</formula>
    </cfRule>
    <cfRule type="cellIs" dxfId="962" priority="1441" operator="equal">
      <formula>"No cumple"</formula>
    </cfRule>
    <cfRule type="cellIs" dxfId="961" priority="1442" operator="greaterThan">
      <formula>$H$8</formula>
    </cfRule>
  </conditionalFormatting>
  <conditionalFormatting sqref="G19">
    <cfRule type="cellIs" dxfId="960" priority="1439" operator="equal">
      <formula>"No cumple"</formula>
    </cfRule>
  </conditionalFormatting>
  <conditionalFormatting sqref="H13">
    <cfRule type="cellIs" dxfId="959" priority="1437" operator="equal">
      <formula>"No cumple"</formula>
    </cfRule>
    <cfRule type="cellIs" dxfId="958" priority="1438" operator="greaterThan">
      <formula>$H$8</formula>
    </cfRule>
  </conditionalFormatting>
  <conditionalFormatting sqref="G13">
    <cfRule type="cellIs" dxfId="957" priority="1436" operator="equal">
      <formula>"No cumple"</formula>
    </cfRule>
  </conditionalFormatting>
  <conditionalFormatting sqref="H13">
    <cfRule type="cellIs" dxfId="956" priority="1434" operator="equal">
      <formula>"No cumple"</formula>
    </cfRule>
    <cfRule type="cellIs" dxfId="955" priority="1435" operator="greaterThan">
      <formula>$H$8</formula>
    </cfRule>
  </conditionalFormatting>
  <conditionalFormatting sqref="G13">
    <cfRule type="cellIs" dxfId="954" priority="1433" operator="equal">
      <formula>"No cumple"</formula>
    </cfRule>
  </conditionalFormatting>
  <conditionalFormatting sqref="H13">
    <cfRule type="cellIs" dxfId="953" priority="1431" operator="equal">
      <formula>"No cumple"</formula>
    </cfRule>
    <cfRule type="cellIs" dxfId="952" priority="1432" operator="greaterThan">
      <formula>$H$8</formula>
    </cfRule>
  </conditionalFormatting>
  <conditionalFormatting sqref="G13">
    <cfRule type="cellIs" dxfId="951" priority="1430" operator="equal">
      <formula>"No cumple"</formula>
    </cfRule>
  </conditionalFormatting>
  <conditionalFormatting sqref="H13">
    <cfRule type="cellIs" dxfId="950" priority="1428" operator="equal">
      <formula>"No cumple"</formula>
    </cfRule>
    <cfRule type="cellIs" dxfId="949" priority="1429" operator="greaterThan">
      <formula>$H$8</formula>
    </cfRule>
  </conditionalFormatting>
  <conditionalFormatting sqref="G13">
    <cfRule type="cellIs" dxfId="948" priority="1427" operator="equal">
      <formula>"No cumple"</formula>
    </cfRule>
  </conditionalFormatting>
  <conditionalFormatting sqref="H13">
    <cfRule type="cellIs" dxfId="947" priority="1424" operator="equal">
      <formula>"si cumple"</formula>
    </cfRule>
    <cfRule type="cellIs" dxfId="946" priority="1425" operator="equal">
      <formula>"No cumple"</formula>
    </cfRule>
    <cfRule type="cellIs" dxfId="945" priority="1426" operator="greaterThan">
      <formula>$H$8</formula>
    </cfRule>
  </conditionalFormatting>
  <conditionalFormatting sqref="G13">
    <cfRule type="cellIs" dxfId="944" priority="1423" operator="equal">
      <formula>"No cumple"</formula>
    </cfRule>
  </conditionalFormatting>
  <conditionalFormatting sqref="H13">
    <cfRule type="cellIs" dxfId="943" priority="1421" operator="equal">
      <formula>"No cumple"</formula>
    </cfRule>
    <cfRule type="cellIs" dxfId="942" priority="1422" operator="greaterThan">
      <formula>$H$8</formula>
    </cfRule>
  </conditionalFormatting>
  <conditionalFormatting sqref="G13">
    <cfRule type="cellIs" dxfId="941" priority="1420" operator="equal">
      <formula>"No cumple"</formula>
    </cfRule>
  </conditionalFormatting>
  <conditionalFormatting sqref="H13">
    <cfRule type="cellIs" dxfId="940" priority="1418" operator="equal">
      <formula>"No cumple"</formula>
    </cfRule>
    <cfRule type="cellIs" dxfId="939" priority="1419" operator="greaterThan">
      <formula>$H$8</formula>
    </cfRule>
  </conditionalFormatting>
  <conditionalFormatting sqref="G13">
    <cfRule type="cellIs" dxfId="938" priority="1417" operator="equal">
      <formula>"No cumple"</formula>
    </cfRule>
  </conditionalFormatting>
  <conditionalFormatting sqref="H13">
    <cfRule type="cellIs" dxfId="937" priority="1415" operator="equal">
      <formula>"No cumple"</formula>
    </cfRule>
    <cfRule type="cellIs" dxfId="936" priority="1416" operator="greaterThan">
      <formula>$H$8</formula>
    </cfRule>
  </conditionalFormatting>
  <conditionalFormatting sqref="G13">
    <cfRule type="cellIs" dxfId="935" priority="1414" operator="equal">
      <formula>"No cumple"</formula>
    </cfRule>
  </conditionalFormatting>
  <conditionalFormatting sqref="H13">
    <cfRule type="cellIs" dxfId="934" priority="1412" operator="equal">
      <formula>"No cumple"</formula>
    </cfRule>
    <cfRule type="cellIs" dxfId="933" priority="1413" operator="greaterThan">
      <formula>$H$8</formula>
    </cfRule>
  </conditionalFormatting>
  <conditionalFormatting sqref="G13">
    <cfRule type="cellIs" dxfId="932" priority="1411" operator="equal">
      <formula>"No cumple"</formula>
    </cfRule>
  </conditionalFormatting>
  <conditionalFormatting sqref="H13">
    <cfRule type="cellIs" dxfId="931" priority="1408" operator="equal">
      <formula>"si cumple"</formula>
    </cfRule>
    <cfRule type="cellIs" dxfId="930" priority="1409" operator="equal">
      <formula>"No cumple"</formula>
    </cfRule>
    <cfRule type="cellIs" dxfId="929" priority="1410" operator="greaterThan">
      <formula>$H$8</formula>
    </cfRule>
  </conditionalFormatting>
  <conditionalFormatting sqref="G13">
    <cfRule type="cellIs" dxfId="928" priority="1407" operator="equal">
      <formula>"No cumple"</formula>
    </cfRule>
  </conditionalFormatting>
  <conditionalFormatting sqref="H16">
    <cfRule type="cellIs" dxfId="927" priority="1405" operator="equal">
      <formula>"No cumple"</formula>
    </cfRule>
    <cfRule type="cellIs" dxfId="926" priority="1406" operator="greaterThan">
      <formula>$H$8</formula>
    </cfRule>
  </conditionalFormatting>
  <conditionalFormatting sqref="G16">
    <cfRule type="cellIs" dxfId="925" priority="1404" operator="equal">
      <formula>"No cumple"</formula>
    </cfRule>
  </conditionalFormatting>
  <conditionalFormatting sqref="H16">
    <cfRule type="cellIs" dxfId="924" priority="1402" operator="equal">
      <formula>"No cumple"</formula>
    </cfRule>
    <cfRule type="cellIs" dxfId="923" priority="1403" operator="greaterThan">
      <formula>$H$8</formula>
    </cfRule>
  </conditionalFormatting>
  <conditionalFormatting sqref="G16">
    <cfRule type="cellIs" dxfId="922" priority="1401" operator="equal">
      <formula>"No cumple"</formula>
    </cfRule>
  </conditionalFormatting>
  <conditionalFormatting sqref="H16">
    <cfRule type="cellIs" dxfId="921" priority="1399" operator="equal">
      <formula>"No cumple"</formula>
    </cfRule>
    <cfRule type="cellIs" dxfId="920" priority="1400" operator="greaterThan">
      <formula>$H$8</formula>
    </cfRule>
  </conditionalFormatting>
  <conditionalFormatting sqref="G16">
    <cfRule type="cellIs" dxfId="919" priority="1398" operator="equal">
      <formula>"No cumple"</formula>
    </cfRule>
  </conditionalFormatting>
  <conditionalFormatting sqref="H16">
    <cfRule type="cellIs" dxfId="918" priority="1396" operator="equal">
      <formula>"No cumple"</formula>
    </cfRule>
    <cfRule type="cellIs" dxfId="917" priority="1397" operator="greaterThan">
      <formula>$H$8</formula>
    </cfRule>
  </conditionalFormatting>
  <conditionalFormatting sqref="G16">
    <cfRule type="cellIs" dxfId="916" priority="1395" operator="equal">
      <formula>"No cumple"</formula>
    </cfRule>
  </conditionalFormatting>
  <conditionalFormatting sqref="H16">
    <cfRule type="cellIs" dxfId="915" priority="1392" operator="equal">
      <formula>"si cumple"</formula>
    </cfRule>
    <cfRule type="cellIs" dxfId="914" priority="1393" operator="equal">
      <formula>"No cumple"</formula>
    </cfRule>
    <cfRule type="cellIs" dxfId="913" priority="1394" operator="greaterThan">
      <formula>$H$8</formula>
    </cfRule>
  </conditionalFormatting>
  <conditionalFormatting sqref="G16">
    <cfRule type="cellIs" dxfId="912" priority="1391" operator="equal">
      <formula>"No cumple"</formula>
    </cfRule>
  </conditionalFormatting>
  <conditionalFormatting sqref="H16">
    <cfRule type="cellIs" dxfId="911" priority="1389" operator="equal">
      <formula>"No cumple"</formula>
    </cfRule>
    <cfRule type="cellIs" dxfId="910" priority="1390" operator="greaterThan">
      <formula>$H$8</formula>
    </cfRule>
  </conditionalFormatting>
  <conditionalFormatting sqref="G16">
    <cfRule type="cellIs" dxfId="909" priority="1388" operator="equal">
      <formula>"No cumple"</formula>
    </cfRule>
  </conditionalFormatting>
  <conditionalFormatting sqref="H16">
    <cfRule type="cellIs" dxfId="908" priority="1386" operator="equal">
      <formula>"No cumple"</formula>
    </cfRule>
    <cfRule type="cellIs" dxfId="907" priority="1387" operator="greaterThan">
      <formula>$H$8</formula>
    </cfRule>
  </conditionalFormatting>
  <conditionalFormatting sqref="G16">
    <cfRule type="cellIs" dxfId="906" priority="1385" operator="equal">
      <formula>"No cumple"</formula>
    </cfRule>
  </conditionalFormatting>
  <conditionalFormatting sqref="H16">
    <cfRule type="cellIs" dxfId="905" priority="1383" operator="equal">
      <formula>"No cumple"</formula>
    </cfRule>
    <cfRule type="cellIs" dxfId="904" priority="1384" operator="greaterThan">
      <formula>$H$8</formula>
    </cfRule>
  </conditionalFormatting>
  <conditionalFormatting sqref="G16">
    <cfRule type="cellIs" dxfId="903" priority="1382" operator="equal">
      <formula>"No cumple"</formula>
    </cfRule>
  </conditionalFormatting>
  <conditionalFormatting sqref="H16">
    <cfRule type="cellIs" dxfId="902" priority="1380" operator="equal">
      <formula>"No cumple"</formula>
    </cfRule>
    <cfRule type="cellIs" dxfId="901" priority="1381" operator="greaterThan">
      <formula>$H$8</formula>
    </cfRule>
  </conditionalFormatting>
  <conditionalFormatting sqref="G16">
    <cfRule type="cellIs" dxfId="900" priority="1379" operator="equal">
      <formula>"No cumple"</formula>
    </cfRule>
  </conditionalFormatting>
  <conditionalFormatting sqref="H16">
    <cfRule type="cellIs" dxfId="899" priority="1376" operator="equal">
      <formula>"si cumple"</formula>
    </cfRule>
    <cfRule type="cellIs" dxfId="898" priority="1377" operator="equal">
      <formula>"No cumple"</formula>
    </cfRule>
    <cfRule type="cellIs" dxfId="897" priority="1378" operator="greaterThan">
      <formula>$H$8</formula>
    </cfRule>
  </conditionalFormatting>
  <conditionalFormatting sqref="G16">
    <cfRule type="cellIs" dxfId="896" priority="1375" operator="equal">
      <formula>"No cumple"</formula>
    </cfRule>
  </conditionalFormatting>
  <conditionalFormatting sqref="H26">
    <cfRule type="cellIs" dxfId="895" priority="1373" operator="equal">
      <formula>"No cumple"</formula>
    </cfRule>
    <cfRule type="cellIs" dxfId="894" priority="1374" operator="greaterThan">
      <formula>$H$8</formula>
    </cfRule>
  </conditionalFormatting>
  <conditionalFormatting sqref="G26">
    <cfRule type="cellIs" dxfId="893" priority="1372" operator="equal">
      <formula>"No cumple"</formula>
    </cfRule>
  </conditionalFormatting>
  <conditionalFormatting sqref="H26">
    <cfRule type="cellIs" dxfId="892" priority="1370" operator="equal">
      <formula>"No cumple"</formula>
    </cfRule>
    <cfRule type="cellIs" dxfId="891" priority="1371" operator="greaterThan">
      <formula>$H$8</formula>
    </cfRule>
  </conditionalFormatting>
  <conditionalFormatting sqref="G26">
    <cfRule type="cellIs" dxfId="890" priority="1369" operator="equal">
      <formula>"No cumple"</formula>
    </cfRule>
  </conditionalFormatting>
  <conditionalFormatting sqref="H26">
    <cfRule type="cellIs" dxfId="889" priority="1367" operator="equal">
      <formula>"No cumple"</formula>
    </cfRule>
    <cfRule type="cellIs" dxfId="888" priority="1368" operator="greaterThan">
      <formula>$H$8</formula>
    </cfRule>
  </conditionalFormatting>
  <conditionalFormatting sqref="G26">
    <cfRule type="cellIs" dxfId="887" priority="1366" operator="equal">
      <formula>"No cumple"</formula>
    </cfRule>
  </conditionalFormatting>
  <conditionalFormatting sqref="H26">
    <cfRule type="cellIs" dxfId="886" priority="1364" operator="equal">
      <formula>"No cumple"</formula>
    </cfRule>
    <cfRule type="cellIs" dxfId="885" priority="1365" operator="greaterThan">
      <formula>$H$8</formula>
    </cfRule>
  </conditionalFormatting>
  <conditionalFormatting sqref="G26">
    <cfRule type="cellIs" dxfId="884" priority="1363" operator="equal">
      <formula>"No cumple"</formula>
    </cfRule>
  </conditionalFormatting>
  <conditionalFormatting sqref="H26">
    <cfRule type="cellIs" dxfId="883" priority="1360" operator="equal">
      <formula>"si cumple"</formula>
    </cfRule>
    <cfRule type="cellIs" dxfId="882" priority="1361" operator="equal">
      <formula>"No cumple"</formula>
    </cfRule>
    <cfRule type="cellIs" dxfId="881" priority="1362" operator="greaterThan">
      <formula>$H$8</formula>
    </cfRule>
  </conditionalFormatting>
  <conditionalFormatting sqref="G26">
    <cfRule type="cellIs" dxfId="880" priority="1359" operator="equal">
      <formula>"No cumple"</formula>
    </cfRule>
  </conditionalFormatting>
  <conditionalFormatting sqref="H26">
    <cfRule type="cellIs" dxfId="879" priority="1357" operator="equal">
      <formula>"No cumple"</formula>
    </cfRule>
    <cfRule type="cellIs" dxfId="878" priority="1358" operator="greaterThan">
      <formula>$H$8</formula>
    </cfRule>
  </conditionalFormatting>
  <conditionalFormatting sqref="G26">
    <cfRule type="cellIs" dxfId="877" priority="1356" operator="equal">
      <formula>"No cumple"</formula>
    </cfRule>
  </conditionalFormatting>
  <conditionalFormatting sqref="H26">
    <cfRule type="cellIs" dxfId="876" priority="1354" operator="equal">
      <formula>"No cumple"</formula>
    </cfRule>
    <cfRule type="cellIs" dxfId="875" priority="1355" operator="greaterThan">
      <formula>$H$8</formula>
    </cfRule>
  </conditionalFormatting>
  <conditionalFormatting sqref="G26">
    <cfRule type="cellIs" dxfId="874" priority="1353" operator="equal">
      <formula>"No cumple"</formula>
    </cfRule>
  </conditionalFormatting>
  <conditionalFormatting sqref="H26">
    <cfRule type="cellIs" dxfId="873" priority="1351" operator="equal">
      <formula>"No cumple"</formula>
    </cfRule>
    <cfRule type="cellIs" dxfId="872" priority="1352" operator="greaterThan">
      <formula>$H$8</formula>
    </cfRule>
  </conditionalFormatting>
  <conditionalFormatting sqref="G26">
    <cfRule type="cellIs" dxfId="871" priority="1350" operator="equal">
      <formula>"No cumple"</formula>
    </cfRule>
  </conditionalFormatting>
  <conditionalFormatting sqref="H26">
    <cfRule type="cellIs" dxfId="870" priority="1348" operator="equal">
      <formula>"No cumple"</formula>
    </cfRule>
    <cfRule type="cellIs" dxfId="869" priority="1349" operator="greaterThan">
      <formula>$H$8</formula>
    </cfRule>
  </conditionalFormatting>
  <conditionalFormatting sqref="G26">
    <cfRule type="cellIs" dxfId="868" priority="1347" operator="equal">
      <formula>"No cumple"</formula>
    </cfRule>
  </conditionalFormatting>
  <conditionalFormatting sqref="H26">
    <cfRule type="cellIs" dxfId="867" priority="1344" operator="equal">
      <formula>"si cumple"</formula>
    </cfRule>
    <cfRule type="cellIs" dxfId="866" priority="1345" operator="equal">
      <formula>"No cumple"</formula>
    </cfRule>
    <cfRule type="cellIs" dxfId="865" priority="1346" operator="greaterThan">
      <formula>$H$8</formula>
    </cfRule>
  </conditionalFormatting>
  <conditionalFormatting sqref="G26">
    <cfRule type="cellIs" dxfId="864" priority="1343" operator="equal">
      <formula>"No cumple"</formula>
    </cfRule>
  </conditionalFormatting>
  <conditionalFormatting sqref="H34">
    <cfRule type="cellIs" dxfId="863" priority="1341" operator="equal">
      <formula>"No cumple"</formula>
    </cfRule>
    <cfRule type="cellIs" dxfId="862" priority="1342" operator="greaterThan">
      <formula>$H$8</formula>
    </cfRule>
  </conditionalFormatting>
  <conditionalFormatting sqref="G34">
    <cfRule type="cellIs" dxfId="861" priority="1340" operator="equal">
      <formula>"No cumple"</formula>
    </cfRule>
  </conditionalFormatting>
  <conditionalFormatting sqref="H34">
    <cfRule type="cellIs" dxfId="860" priority="1338" operator="equal">
      <formula>"No cumple"</formula>
    </cfRule>
    <cfRule type="cellIs" dxfId="859" priority="1339" operator="greaterThan">
      <formula>$H$8</formula>
    </cfRule>
  </conditionalFormatting>
  <conditionalFormatting sqref="G34">
    <cfRule type="cellIs" dxfId="858" priority="1337" operator="equal">
      <formula>"No cumple"</formula>
    </cfRule>
  </conditionalFormatting>
  <conditionalFormatting sqref="H34">
    <cfRule type="cellIs" dxfId="857" priority="1335" operator="equal">
      <formula>"No cumple"</formula>
    </cfRule>
    <cfRule type="cellIs" dxfId="856" priority="1336" operator="greaterThan">
      <formula>$H$8</formula>
    </cfRule>
  </conditionalFormatting>
  <conditionalFormatting sqref="G34">
    <cfRule type="cellIs" dxfId="855" priority="1334" operator="equal">
      <formula>"No cumple"</formula>
    </cfRule>
  </conditionalFormatting>
  <conditionalFormatting sqref="H34">
    <cfRule type="cellIs" dxfId="854" priority="1332" operator="equal">
      <formula>"No cumple"</formula>
    </cfRule>
    <cfRule type="cellIs" dxfId="853" priority="1333" operator="greaterThan">
      <formula>$H$8</formula>
    </cfRule>
  </conditionalFormatting>
  <conditionalFormatting sqref="G34">
    <cfRule type="cellIs" dxfId="852" priority="1331" operator="equal">
      <formula>"No cumple"</formula>
    </cfRule>
  </conditionalFormatting>
  <conditionalFormatting sqref="H34">
    <cfRule type="cellIs" dxfId="851" priority="1328" operator="equal">
      <formula>"si cumple"</formula>
    </cfRule>
    <cfRule type="cellIs" dxfId="850" priority="1329" operator="equal">
      <formula>"No cumple"</formula>
    </cfRule>
    <cfRule type="cellIs" dxfId="849" priority="1330" operator="greaterThan">
      <formula>$H$8</formula>
    </cfRule>
  </conditionalFormatting>
  <conditionalFormatting sqref="G34">
    <cfRule type="cellIs" dxfId="848" priority="1327" operator="equal">
      <formula>"No cumple"</formula>
    </cfRule>
  </conditionalFormatting>
  <conditionalFormatting sqref="H34">
    <cfRule type="cellIs" dxfId="847" priority="1325" operator="equal">
      <formula>"No cumple"</formula>
    </cfRule>
    <cfRule type="cellIs" dxfId="846" priority="1326" operator="greaterThan">
      <formula>$H$8</formula>
    </cfRule>
  </conditionalFormatting>
  <conditionalFormatting sqref="G34">
    <cfRule type="cellIs" dxfId="845" priority="1324" operator="equal">
      <formula>"No cumple"</formula>
    </cfRule>
  </conditionalFormatting>
  <conditionalFormatting sqref="H34">
    <cfRule type="cellIs" dxfId="844" priority="1322" operator="equal">
      <formula>"No cumple"</formula>
    </cfRule>
    <cfRule type="cellIs" dxfId="843" priority="1323" operator="greaterThan">
      <formula>$H$8</formula>
    </cfRule>
  </conditionalFormatting>
  <conditionalFormatting sqref="G34">
    <cfRule type="cellIs" dxfId="842" priority="1321" operator="equal">
      <formula>"No cumple"</formula>
    </cfRule>
  </conditionalFormatting>
  <conditionalFormatting sqref="H34">
    <cfRule type="cellIs" dxfId="841" priority="1319" operator="equal">
      <formula>"No cumple"</formula>
    </cfRule>
    <cfRule type="cellIs" dxfId="840" priority="1320" operator="greaterThan">
      <formula>$H$8</formula>
    </cfRule>
  </conditionalFormatting>
  <conditionalFormatting sqref="G34">
    <cfRule type="cellIs" dxfId="839" priority="1318" operator="equal">
      <formula>"No cumple"</formula>
    </cfRule>
  </conditionalFormatting>
  <conditionalFormatting sqref="H34">
    <cfRule type="cellIs" dxfId="838" priority="1316" operator="equal">
      <formula>"No cumple"</formula>
    </cfRule>
    <cfRule type="cellIs" dxfId="837" priority="1317" operator="greaterThan">
      <formula>$H$8</formula>
    </cfRule>
  </conditionalFormatting>
  <conditionalFormatting sqref="G34">
    <cfRule type="cellIs" dxfId="836" priority="1315" operator="equal">
      <formula>"No cumple"</formula>
    </cfRule>
  </conditionalFormatting>
  <conditionalFormatting sqref="H34">
    <cfRule type="cellIs" dxfId="835" priority="1312" operator="equal">
      <formula>"si cumple"</formula>
    </cfRule>
    <cfRule type="cellIs" dxfId="834" priority="1313" operator="equal">
      <formula>"No cumple"</formula>
    </cfRule>
    <cfRule type="cellIs" dxfId="833" priority="1314" operator="greaterThan">
      <formula>$H$8</formula>
    </cfRule>
  </conditionalFormatting>
  <conditionalFormatting sqref="G34">
    <cfRule type="cellIs" dxfId="832" priority="1311" operator="equal">
      <formula>"No cumple"</formula>
    </cfRule>
  </conditionalFormatting>
  <conditionalFormatting sqref="H69">
    <cfRule type="cellIs" dxfId="831" priority="1098" operator="equal">
      <formula>"No cumple"</formula>
    </cfRule>
    <cfRule type="cellIs" dxfId="830" priority="1099" operator="greaterThan">
      <formula>$H$8</formula>
    </cfRule>
  </conditionalFormatting>
  <conditionalFormatting sqref="G69">
    <cfRule type="cellIs" dxfId="829" priority="1097" operator="equal">
      <formula>"No cumple"</formula>
    </cfRule>
  </conditionalFormatting>
  <conditionalFormatting sqref="H69">
    <cfRule type="cellIs" dxfId="828" priority="1095" operator="equal">
      <formula>"No cumple"</formula>
    </cfRule>
    <cfRule type="cellIs" dxfId="827" priority="1096" operator="greaterThan">
      <formula>$H$8</formula>
    </cfRule>
  </conditionalFormatting>
  <conditionalFormatting sqref="G69">
    <cfRule type="cellIs" dxfId="826" priority="1094" operator="equal">
      <formula>"No cumple"</formula>
    </cfRule>
  </conditionalFormatting>
  <conditionalFormatting sqref="H69">
    <cfRule type="cellIs" dxfId="825" priority="1092" operator="equal">
      <formula>"No cumple"</formula>
    </cfRule>
    <cfRule type="cellIs" dxfId="824" priority="1093" operator="greaterThan">
      <formula>$H$8</formula>
    </cfRule>
  </conditionalFormatting>
  <conditionalFormatting sqref="G69">
    <cfRule type="cellIs" dxfId="823" priority="1091" operator="equal">
      <formula>"No cumple"</formula>
    </cfRule>
  </conditionalFormatting>
  <conditionalFormatting sqref="H49">
    <cfRule type="cellIs" dxfId="822" priority="1277" operator="equal">
      <formula>"No cumple"</formula>
    </cfRule>
    <cfRule type="cellIs" dxfId="821" priority="1278" operator="greaterThan">
      <formula>$H$8</formula>
    </cfRule>
  </conditionalFormatting>
  <conditionalFormatting sqref="G49">
    <cfRule type="cellIs" dxfId="820" priority="1276" operator="equal">
      <formula>"No cumple"</formula>
    </cfRule>
  </conditionalFormatting>
  <conditionalFormatting sqref="H49">
    <cfRule type="cellIs" dxfId="819" priority="1274" operator="equal">
      <formula>"No cumple"</formula>
    </cfRule>
    <cfRule type="cellIs" dxfId="818" priority="1275" operator="greaterThan">
      <formula>$H$8</formula>
    </cfRule>
  </conditionalFormatting>
  <conditionalFormatting sqref="G49">
    <cfRule type="cellIs" dxfId="817" priority="1273" operator="equal">
      <formula>"No cumple"</formula>
    </cfRule>
  </conditionalFormatting>
  <conditionalFormatting sqref="H49">
    <cfRule type="cellIs" dxfId="816" priority="1271" operator="equal">
      <formula>"No cumple"</formula>
    </cfRule>
    <cfRule type="cellIs" dxfId="815" priority="1272" operator="greaterThan">
      <formula>$H$8</formula>
    </cfRule>
  </conditionalFormatting>
  <conditionalFormatting sqref="G49">
    <cfRule type="cellIs" dxfId="814" priority="1270" operator="equal">
      <formula>"No cumple"</formula>
    </cfRule>
  </conditionalFormatting>
  <conditionalFormatting sqref="H49">
    <cfRule type="cellIs" dxfId="813" priority="1268" operator="equal">
      <formula>"No cumple"</formula>
    </cfRule>
    <cfRule type="cellIs" dxfId="812" priority="1269" operator="greaterThan">
      <formula>$H$8</formula>
    </cfRule>
  </conditionalFormatting>
  <conditionalFormatting sqref="G49">
    <cfRule type="cellIs" dxfId="811" priority="1267" operator="equal">
      <formula>"No cumple"</formula>
    </cfRule>
  </conditionalFormatting>
  <conditionalFormatting sqref="H49">
    <cfRule type="cellIs" dxfId="810" priority="1264" operator="equal">
      <formula>"si cumple"</formula>
    </cfRule>
    <cfRule type="cellIs" dxfId="809" priority="1265" operator="equal">
      <formula>"No cumple"</formula>
    </cfRule>
    <cfRule type="cellIs" dxfId="808" priority="1266" operator="greaterThan">
      <formula>$H$8</formula>
    </cfRule>
  </conditionalFormatting>
  <conditionalFormatting sqref="G49">
    <cfRule type="cellIs" dxfId="807" priority="1263" operator="equal">
      <formula>"No cumple"</formula>
    </cfRule>
  </conditionalFormatting>
  <conditionalFormatting sqref="H49">
    <cfRule type="cellIs" dxfId="806" priority="1261" operator="equal">
      <formula>"No cumple"</formula>
    </cfRule>
    <cfRule type="cellIs" dxfId="805" priority="1262" operator="greaterThan">
      <formula>$H$8</formula>
    </cfRule>
  </conditionalFormatting>
  <conditionalFormatting sqref="G49">
    <cfRule type="cellIs" dxfId="804" priority="1260" operator="equal">
      <formula>"No cumple"</formula>
    </cfRule>
  </conditionalFormatting>
  <conditionalFormatting sqref="H49">
    <cfRule type="cellIs" dxfId="803" priority="1258" operator="equal">
      <formula>"No cumple"</formula>
    </cfRule>
    <cfRule type="cellIs" dxfId="802" priority="1259" operator="greaterThan">
      <formula>$H$8</formula>
    </cfRule>
  </conditionalFormatting>
  <conditionalFormatting sqref="G49">
    <cfRule type="cellIs" dxfId="801" priority="1257" operator="equal">
      <formula>"No cumple"</formula>
    </cfRule>
  </conditionalFormatting>
  <conditionalFormatting sqref="H49">
    <cfRule type="cellIs" dxfId="800" priority="1255" operator="equal">
      <formula>"No cumple"</formula>
    </cfRule>
    <cfRule type="cellIs" dxfId="799" priority="1256" operator="greaterThan">
      <formula>$H$8</formula>
    </cfRule>
  </conditionalFormatting>
  <conditionalFormatting sqref="G49">
    <cfRule type="cellIs" dxfId="798" priority="1254" operator="equal">
      <formula>"No cumple"</formula>
    </cfRule>
  </conditionalFormatting>
  <conditionalFormatting sqref="H49">
    <cfRule type="cellIs" dxfId="797" priority="1252" operator="equal">
      <formula>"No cumple"</formula>
    </cfRule>
    <cfRule type="cellIs" dxfId="796" priority="1253" operator="greaterThan">
      <formula>$H$8</formula>
    </cfRule>
  </conditionalFormatting>
  <conditionalFormatting sqref="G49">
    <cfRule type="cellIs" dxfId="795" priority="1251" operator="equal">
      <formula>"No cumple"</formula>
    </cfRule>
  </conditionalFormatting>
  <conditionalFormatting sqref="H49">
    <cfRule type="cellIs" dxfId="794" priority="1248" operator="equal">
      <formula>"si cumple"</formula>
    </cfRule>
    <cfRule type="cellIs" dxfId="793" priority="1249" operator="equal">
      <formula>"No cumple"</formula>
    </cfRule>
    <cfRule type="cellIs" dxfId="792" priority="1250" operator="greaterThan">
      <formula>$H$8</formula>
    </cfRule>
  </conditionalFormatting>
  <conditionalFormatting sqref="G49">
    <cfRule type="cellIs" dxfId="791" priority="1247" operator="equal">
      <formula>"No cumple"</formula>
    </cfRule>
  </conditionalFormatting>
  <conditionalFormatting sqref="H52">
    <cfRule type="cellIs" dxfId="790" priority="1245" operator="equal">
      <formula>"No cumple"</formula>
    </cfRule>
    <cfRule type="cellIs" dxfId="789" priority="1246" operator="greaterThan">
      <formula>$H$8</formula>
    </cfRule>
  </conditionalFormatting>
  <conditionalFormatting sqref="G52">
    <cfRule type="cellIs" dxfId="788" priority="1244" operator="equal">
      <formula>"No cumple"</formula>
    </cfRule>
  </conditionalFormatting>
  <conditionalFormatting sqref="H52">
    <cfRule type="cellIs" dxfId="787" priority="1242" operator="equal">
      <formula>"No cumple"</formula>
    </cfRule>
    <cfRule type="cellIs" dxfId="786" priority="1243" operator="greaterThan">
      <formula>$H$8</formula>
    </cfRule>
  </conditionalFormatting>
  <conditionalFormatting sqref="G52">
    <cfRule type="cellIs" dxfId="785" priority="1241" operator="equal">
      <formula>"No cumple"</formula>
    </cfRule>
  </conditionalFormatting>
  <conditionalFormatting sqref="H52">
    <cfRule type="cellIs" dxfId="784" priority="1239" operator="equal">
      <formula>"No cumple"</formula>
    </cfRule>
    <cfRule type="cellIs" dxfId="783" priority="1240" operator="greaterThan">
      <formula>$H$8</formula>
    </cfRule>
  </conditionalFormatting>
  <conditionalFormatting sqref="G52">
    <cfRule type="cellIs" dxfId="782" priority="1238" operator="equal">
      <formula>"No cumple"</formula>
    </cfRule>
  </conditionalFormatting>
  <conditionalFormatting sqref="H52">
    <cfRule type="cellIs" dxfId="781" priority="1236" operator="equal">
      <formula>"No cumple"</formula>
    </cfRule>
    <cfRule type="cellIs" dxfId="780" priority="1237" operator="greaterThan">
      <formula>$H$8</formula>
    </cfRule>
  </conditionalFormatting>
  <conditionalFormatting sqref="G52">
    <cfRule type="cellIs" dxfId="779" priority="1235" operator="equal">
      <formula>"No cumple"</formula>
    </cfRule>
  </conditionalFormatting>
  <conditionalFormatting sqref="H52">
    <cfRule type="cellIs" dxfId="778" priority="1232" operator="equal">
      <formula>"si cumple"</formula>
    </cfRule>
    <cfRule type="cellIs" dxfId="777" priority="1233" operator="equal">
      <formula>"No cumple"</formula>
    </cfRule>
    <cfRule type="cellIs" dxfId="776" priority="1234" operator="greaterThan">
      <formula>$H$8</formula>
    </cfRule>
  </conditionalFormatting>
  <conditionalFormatting sqref="G52">
    <cfRule type="cellIs" dxfId="775" priority="1231" operator="equal">
      <formula>"No cumple"</formula>
    </cfRule>
  </conditionalFormatting>
  <conditionalFormatting sqref="H52">
    <cfRule type="cellIs" dxfId="774" priority="1229" operator="equal">
      <formula>"No cumple"</formula>
    </cfRule>
    <cfRule type="cellIs" dxfId="773" priority="1230" operator="greaterThan">
      <formula>$H$8</formula>
    </cfRule>
  </conditionalFormatting>
  <conditionalFormatting sqref="G52">
    <cfRule type="cellIs" dxfId="772" priority="1228" operator="equal">
      <formula>"No cumple"</formula>
    </cfRule>
  </conditionalFormatting>
  <conditionalFormatting sqref="H52">
    <cfRule type="cellIs" dxfId="771" priority="1226" operator="equal">
      <formula>"No cumple"</formula>
    </cfRule>
    <cfRule type="cellIs" dxfId="770" priority="1227" operator="greaterThan">
      <formula>$H$8</formula>
    </cfRule>
  </conditionalFormatting>
  <conditionalFormatting sqref="G52">
    <cfRule type="cellIs" dxfId="769" priority="1225" operator="equal">
      <formula>"No cumple"</formula>
    </cfRule>
  </conditionalFormatting>
  <conditionalFormatting sqref="H52">
    <cfRule type="cellIs" dxfId="768" priority="1223" operator="equal">
      <formula>"No cumple"</formula>
    </cfRule>
    <cfRule type="cellIs" dxfId="767" priority="1224" operator="greaterThan">
      <formula>$H$8</formula>
    </cfRule>
  </conditionalFormatting>
  <conditionalFormatting sqref="G52">
    <cfRule type="cellIs" dxfId="766" priority="1222" operator="equal">
      <formula>"No cumple"</formula>
    </cfRule>
  </conditionalFormatting>
  <conditionalFormatting sqref="H52">
    <cfRule type="cellIs" dxfId="765" priority="1220" operator="equal">
      <formula>"No cumple"</formula>
    </cfRule>
    <cfRule type="cellIs" dxfId="764" priority="1221" operator="greaterThan">
      <formula>$H$8</formula>
    </cfRule>
  </conditionalFormatting>
  <conditionalFormatting sqref="G52">
    <cfRule type="cellIs" dxfId="763" priority="1219" operator="equal">
      <formula>"No cumple"</formula>
    </cfRule>
  </conditionalFormatting>
  <conditionalFormatting sqref="H52">
    <cfRule type="cellIs" dxfId="762" priority="1216" operator="equal">
      <formula>"si cumple"</formula>
    </cfRule>
    <cfRule type="cellIs" dxfId="761" priority="1217" operator="equal">
      <formula>"No cumple"</formula>
    </cfRule>
    <cfRule type="cellIs" dxfId="760" priority="1218" operator="greaterThan">
      <formula>$H$8</formula>
    </cfRule>
  </conditionalFormatting>
  <conditionalFormatting sqref="G52">
    <cfRule type="cellIs" dxfId="759" priority="1215" operator="equal">
      <formula>"No cumple"</formula>
    </cfRule>
  </conditionalFormatting>
  <conditionalFormatting sqref="H55">
    <cfRule type="cellIs" dxfId="758" priority="1213" operator="equal">
      <formula>"No cumple"</formula>
    </cfRule>
    <cfRule type="cellIs" dxfId="757" priority="1214" operator="greaterThan">
      <formula>$H$8</formula>
    </cfRule>
  </conditionalFormatting>
  <conditionalFormatting sqref="G55">
    <cfRule type="cellIs" dxfId="756" priority="1212" operator="equal">
      <formula>"No cumple"</formula>
    </cfRule>
  </conditionalFormatting>
  <conditionalFormatting sqref="H55">
    <cfRule type="cellIs" dxfId="755" priority="1210" operator="equal">
      <formula>"No cumple"</formula>
    </cfRule>
    <cfRule type="cellIs" dxfId="754" priority="1211" operator="greaterThan">
      <formula>$H$8</formula>
    </cfRule>
  </conditionalFormatting>
  <conditionalFormatting sqref="G55">
    <cfRule type="cellIs" dxfId="753" priority="1209" operator="equal">
      <formula>"No cumple"</formula>
    </cfRule>
  </conditionalFormatting>
  <conditionalFormatting sqref="H55">
    <cfRule type="cellIs" dxfId="752" priority="1207" operator="equal">
      <formula>"No cumple"</formula>
    </cfRule>
    <cfRule type="cellIs" dxfId="751" priority="1208" operator="greaterThan">
      <formula>$H$8</formula>
    </cfRule>
  </conditionalFormatting>
  <conditionalFormatting sqref="G55">
    <cfRule type="cellIs" dxfId="750" priority="1206" operator="equal">
      <formula>"No cumple"</formula>
    </cfRule>
  </conditionalFormatting>
  <conditionalFormatting sqref="H55">
    <cfRule type="cellIs" dxfId="749" priority="1204" operator="equal">
      <formula>"No cumple"</formula>
    </cfRule>
    <cfRule type="cellIs" dxfId="748" priority="1205" operator="greaterThan">
      <formula>$H$8</formula>
    </cfRule>
  </conditionalFormatting>
  <conditionalFormatting sqref="G55">
    <cfRule type="cellIs" dxfId="747" priority="1203" operator="equal">
      <formula>"No cumple"</formula>
    </cfRule>
  </conditionalFormatting>
  <conditionalFormatting sqref="H55">
    <cfRule type="cellIs" dxfId="746" priority="1200" operator="equal">
      <formula>"si cumple"</formula>
    </cfRule>
    <cfRule type="cellIs" dxfId="745" priority="1201" operator="equal">
      <formula>"No cumple"</formula>
    </cfRule>
    <cfRule type="cellIs" dxfId="744" priority="1202" operator="greaterThan">
      <formula>$H$8</formula>
    </cfRule>
  </conditionalFormatting>
  <conditionalFormatting sqref="G55">
    <cfRule type="cellIs" dxfId="743" priority="1199" operator="equal">
      <formula>"No cumple"</formula>
    </cfRule>
  </conditionalFormatting>
  <conditionalFormatting sqref="H55">
    <cfRule type="cellIs" dxfId="742" priority="1197" operator="equal">
      <formula>"No cumple"</formula>
    </cfRule>
    <cfRule type="cellIs" dxfId="741" priority="1198" operator="greaterThan">
      <formula>$H$8</formula>
    </cfRule>
  </conditionalFormatting>
  <conditionalFormatting sqref="G55">
    <cfRule type="cellIs" dxfId="740" priority="1196" operator="equal">
      <formula>"No cumple"</formula>
    </cfRule>
  </conditionalFormatting>
  <conditionalFormatting sqref="H55">
    <cfRule type="cellIs" dxfId="739" priority="1194" operator="equal">
      <formula>"No cumple"</formula>
    </cfRule>
    <cfRule type="cellIs" dxfId="738" priority="1195" operator="greaterThan">
      <formula>$H$8</formula>
    </cfRule>
  </conditionalFormatting>
  <conditionalFormatting sqref="G55">
    <cfRule type="cellIs" dxfId="737" priority="1193" operator="equal">
      <formula>"No cumple"</formula>
    </cfRule>
  </conditionalFormatting>
  <conditionalFormatting sqref="H55">
    <cfRule type="cellIs" dxfId="736" priority="1191" operator="equal">
      <formula>"No cumple"</formula>
    </cfRule>
    <cfRule type="cellIs" dxfId="735" priority="1192" operator="greaterThan">
      <formula>$H$8</formula>
    </cfRule>
  </conditionalFormatting>
  <conditionalFormatting sqref="G55">
    <cfRule type="cellIs" dxfId="734" priority="1190" operator="equal">
      <formula>"No cumple"</formula>
    </cfRule>
  </conditionalFormatting>
  <conditionalFormatting sqref="H55">
    <cfRule type="cellIs" dxfId="733" priority="1188" operator="equal">
      <formula>"No cumple"</formula>
    </cfRule>
    <cfRule type="cellIs" dxfId="732" priority="1189" operator="greaterThan">
      <formula>$H$8</formula>
    </cfRule>
  </conditionalFormatting>
  <conditionalFormatting sqref="G55">
    <cfRule type="cellIs" dxfId="731" priority="1187" operator="equal">
      <formula>"No cumple"</formula>
    </cfRule>
  </conditionalFormatting>
  <conditionalFormatting sqref="H55">
    <cfRule type="cellIs" dxfId="730" priority="1184" operator="equal">
      <formula>"si cumple"</formula>
    </cfRule>
    <cfRule type="cellIs" dxfId="729" priority="1185" operator="equal">
      <formula>"No cumple"</formula>
    </cfRule>
    <cfRule type="cellIs" dxfId="728" priority="1186" operator="greaterThan">
      <formula>$H$8</formula>
    </cfRule>
  </conditionalFormatting>
  <conditionalFormatting sqref="G55">
    <cfRule type="cellIs" dxfId="727" priority="1183" operator="equal">
      <formula>"No cumple"</formula>
    </cfRule>
  </conditionalFormatting>
  <conditionalFormatting sqref="G103">
    <cfRule type="cellIs" dxfId="726" priority="956" operator="equal">
      <formula>"No cumple"</formula>
    </cfRule>
  </conditionalFormatting>
  <conditionalFormatting sqref="H103">
    <cfRule type="cellIs" dxfId="725" priority="954" operator="equal">
      <formula>"No cumple"</formula>
    </cfRule>
    <cfRule type="cellIs" dxfId="724" priority="955" operator="greaterThan">
      <formula>$H$8</formula>
    </cfRule>
  </conditionalFormatting>
  <conditionalFormatting sqref="G103">
    <cfRule type="cellIs" dxfId="723" priority="953" operator="equal">
      <formula>"No cumple"</formula>
    </cfRule>
  </conditionalFormatting>
  <conditionalFormatting sqref="H103">
    <cfRule type="cellIs" dxfId="722" priority="951" operator="equal">
      <formula>"No cumple"</formula>
    </cfRule>
    <cfRule type="cellIs" dxfId="721" priority="952" operator="greaterThan">
      <formula>$H$8</formula>
    </cfRule>
  </conditionalFormatting>
  <conditionalFormatting sqref="G103">
    <cfRule type="cellIs" dxfId="720" priority="950" operator="equal">
      <formula>"No cumple"</formula>
    </cfRule>
  </conditionalFormatting>
  <conditionalFormatting sqref="H103">
    <cfRule type="cellIs" dxfId="719" priority="948" operator="equal">
      <formula>"No cumple"</formula>
    </cfRule>
    <cfRule type="cellIs" dxfId="718" priority="949" operator="greaterThan">
      <formula>$H$8</formula>
    </cfRule>
  </conditionalFormatting>
  <conditionalFormatting sqref="G103">
    <cfRule type="cellIs" dxfId="717" priority="947" operator="equal">
      <formula>"No cumple"</formula>
    </cfRule>
  </conditionalFormatting>
  <conditionalFormatting sqref="G103">
    <cfRule type="cellIs" dxfId="716" priority="940" operator="equal">
      <formula>"No cumple"</formula>
    </cfRule>
  </conditionalFormatting>
  <conditionalFormatting sqref="H66">
    <cfRule type="cellIs" dxfId="715" priority="1149" operator="equal">
      <formula>"No cumple"</formula>
    </cfRule>
    <cfRule type="cellIs" dxfId="714" priority="1150" operator="greaterThan">
      <formula>$H$8</formula>
    </cfRule>
  </conditionalFormatting>
  <conditionalFormatting sqref="G66">
    <cfRule type="cellIs" dxfId="713" priority="1148" operator="equal">
      <formula>"No cumple"</formula>
    </cfRule>
  </conditionalFormatting>
  <conditionalFormatting sqref="H66">
    <cfRule type="cellIs" dxfId="712" priority="1146" operator="equal">
      <formula>"No cumple"</formula>
    </cfRule>
    <cfRule type="cellIs" dxfId="711" priority="1147" operator="greaterThan">
      <formula>$H$8</formula>
    </cfRule>
  </conditionalFormatting>
  <conditionalFormatting sqref="G66">
    <cfRule type="cellIs" dxfId="710" priority="1145" operator="equal">
      <formula>"No cumple"</formula>
    </cfRule>
  </conditionalFormatting>
  <conditionalFormatting sqref="H66">
    <cfRule type="cellIs" dxfId="709" priority="1143" operator="equal">
      <formula>"No cumple"</formula>
    </cfRule>
    <cfRule type="cellIs" dxfId="708" priority="1144" operator="greaterThan">
      <formula>$H$8</formula>
    </cfRule>
  </conditionalFormatting>
  <conditionalFormatting sqref="G66">
    <cfRule type="cellIs" dxfId="707" priority="1142" operator="equal">
      <formula>"No cumple"</formula>
    </cfRule>
  </conditionalFormatting>
  <conditionalFormatting sqref="H66">
    <cfRule type="cellIs" dxfId="706" priority="1140" operator="equal">
      <formula>"No cumple"</formula>
    </cfRule>
    <cfRule type="cellIs" dxfId="705" priority="1141" operator="greaterThan">
      <formula>$H$8</formula>
    </cfRule>
  </conditionalFormatting>
  <conditionalFormatting sqref="G66">
    <cfRule type="cellIs" dxfId="704" priority="1139" operator="equal">
      <formula>"No cumple"</formula>
    </cfRule>
  </conditionalFormatting>
  <conditionalFormatting sqref="H66">
    <cfRule type="cellIs" dxfId="703" priority="1136" operator="equal">
      <formula>"si cumple"</formula>
    </cfRule>
    <cfRule type="cellIs" dxfId="702" priority="1137" operator="equal">
      <formula>"No cumple"</formula>
    </cfRule>
    <cfRule type="cellIs" dxfId="701" priority="1138" operator="greaterThan">
      <formula>$H$8</formula>
    </cfRule>
  </conditionalFormatting>
  <conditionalFormatting sqref="G66">
    <cfRule type="cellIs" dxfId="700" priority="1135" operator="equal">
      <formula>"No cumple"</formula>
    </cfRule>
  </conditionalFormatting>
  <conditionalFormatting sqref="H66">
    <cfRule type="cellIs" dxfId="699" priority="1133" operator="equal">
      <formula>"No cumple"</formula>
    </cfRule>
    <cfRule type="cellIs" dxfId="698" priority="1134" operator="greaterThan">
      <formula>$H$8</formula>
    </cfRule>
  </conditionalFormatting>
  <conditionalFormatting sqref="G66">
    <cfRule type="cellIs" dxfId="697" priority="1132" operator="equal">
      <formula>"No cumple"</formula>
    </cfRule>
  </conditionalFormatting>
  <conditionalFormatting sqref="H66">
    <cfRule type="cellIs" dxfId="696" priority="1130" operator="equal">
      <formula>"No cumple"</formula>
    </cfRule>
    <cfRule type="cellIs" dxfId="695" priority="1131" operator="greaterThan">
      <formula>$H$8</formula>
    </cfRule>
  </conditionalFormatting>
  <conditionalFormatting sqref="G66">
    <cfRule type="cellIs" dxfId="694" priority="1129" operator="equal">
      <formula>"No cumple"</formula>
    </cfRule>
  </conditionalFormatting>
  <conditionalFormatting sqref="H66">
    <cfRule type="cellIs" dxfId="693" priority="1127" operator="equal">
      <formula>"No cumple"</formula>
    </cfRule>
    <cfRule type="cellIs" dxfId="692" priority="1128" operator="greaterThan">
      <formula>$H$8</formula>
    </cfRule>
  </conditionalFormatting>
  <conditionalFormatting sqref="G66">
    <cfRule type="cellIs" dxfId="691" priority="1126" operator="equal">
      <formula>"No cumple"</formula>
    </cfRule>
  </conditionalFormatting>
  <conditionalFormatting sqref="H66">
    <cfRule type="cellIs" dxfId="690" priority="1124" operator="equal">
      <formula>"No cumple"</formula>
    </cfRule>
    <cfRule type="cellIs" dxfId="689" priority="1125" operator="greaterThan">
      <formula>$H$8</formula>
    </cfRule>
  </conditionalFormatting>
  <conditionalFormatting sqref="G66">
    <cfRule type="cellIs" dxfId="688" priority="1123" operator="equal">
      <formula>"No cumple"</formula>
    </cfRule>
  </conditionalFormatting>
  <conditionalFormatting sqref="H66">
    <cfRule type="cellIs" dxfId="687" priority="1120" operator="equal">
      <formula>"si cumple"</formula>
    </cfRule>
    <cfRule type="cellIs" dxfId="686" priority="1121" operator="equal">
      <formula>"No cumple"</formula>
    </cfRule>
    <cfRule type="cellIs" dxfId="685" priority="1122" operator="greaterThan">
      <formula>$H$8</formula>
    </cfRule>
  </conditionalFormatting>
  <conditionalFormatting sqref="G66">
    <cfRule type="cellIs" dxfId="684" priority="1119" operator="equal">
      <formula>"No cumple"</formula>
    </cfRule>
  </conditionalFormatting>
  <conditionalFormatting sqref="H69">
    <cfRule type="cellIs" dxfId="683" priority="1117" operator="equal">
      <formula>"No cumple"</formula>
    </cfRule>
    <cfRule type="cellIs" dxfId="682" priority="1118" operator="greaterThan">
      <formula>$H$8</formula>
    </cfRule>
  </conditionalFormatting>
  <conditionalFormatting sqref="G69">
    <cfRule type="cellIs" dxfId="681" priority="1116" operator="equal">
      <formula>"No cumple"</formula>
    </cfRule>
  </conditionalFormatting>
  <conditionalFormatting sqref="H69">
    <cfRule type="cellIs" dxfId="680" priority="1114" operator="equal">
      <formula>"No cumple"</formula>
    </cfRule>
    <cfRule type="cellIs" dxfId="679" priority="1115" operator="greaterThan">
      <formula>$H$8</formula>
    </cfRule>
  </conditionalFormatting>
  <conditionalFormatting sqref="G69">
    <cfRule type="cellIs" dxfId="678" priority="1113" operator="equal">
      <formula>"No cumple"</formula>
    </cfRule>
  </conditionalFormatting>
  <conditionalFormatting sqref="H69">
    <cfRule type="cellIs" dxfId="677" priority="1111" operator="equal">
      <formula>"No cumple"</formula>
    </cfRule>
    <cfRule type="cellIs" dxfId="676" priority="1112" operator="greaterThan">
      <formula>$H$8</formula>
    </cfRule>
  </conditionalFormatting>
  <conditionalFormatting sqref="G69">
    <cfRule type="cellIs" dxfId="675" priority="1110" operator="equal">
      <formula>"No cumple"</formula>
    </cfRule>
  </conditionalFormatting>
  <conditionalFormatting sqref="H69">
    <cfRule type="cellIs" dxfId="674" priority="1108" operator="equal">
      <formula>"No cumple"</formula>
    </cfRule>
    <cfRule type="cellIs" dxfId="673" priority="1109" operator="greaterThan">
      <formula>$H$8</formula>
    </cfRule>
  </conditionalFormatting>
  <conditionalFormatting sqref="G69">
    <cfRule type="cellIs" dxfId="672" priority="1107" operator="equal">
      <formula>"No cumple"</formula>
    </cfRule>
  </conditionalFormatting>
  <conditionalFormatting sqref="H69">
    <cfRule type="cellIs" dxfId="671" priority="1104" operator="equal">
      <formula>"si cumple"</formula>
    </cfRule>
    <cfRule type="cellIs" dxfId="670" priority="1105" operator="equal">
      <formula>"No cumple"</formula>
    </cfRule>
    <cfRule type="cellIs" dxfId="669" priority="1106" operator="greaterThan">
      <formula>$H$8</formula>
    </cfRule>
  </conditionalFormatting>
  <conditionalFormatting sqref="G69">
    <cfRule type="cellIs" dxfId="668" priority="1103" operator="equal">
      <formula>"No cumple"</formula>
    </cfRule>
  </conditionalFormatting>
  <conditionalFormatting sqref="H69">
    <cfRule type="cellIs" dxfId="667" priority="1101" operator="equal">
      <formula>"No cumple"</formula>
    </cfRule>
    <cfRule type="cellIs" dxfId="666" priority="1102" operator="greaterThan">
      <formula>$H$8</formula>
    </cfRule>
  </conditionalFormatting>
  <conditionalFormatting sqref="G69">
    <cfRule type="cellIs" dxfId="665" priority="1100" operator="equal">
      <formula>"No cumple"</formula>
    </cfRule>
  </conditionalFormatting>
  <conditionalFormatting sqref="H69">
    <cfRule type="cellIs" dxfId="664" priority="1088" operator="equal">
      <formula>"si cumple"</formula>
    </cfRule>
    <cfRule type="cellIs" dxfId="663" priority="1089" operator="equal">
      <formula>"No cumple"</formula>
    </cfRule>
    <cfRule type="cellIs" dxfId="662" priority="1090" operator="greaterThan">
      <formula>$H$8</formula>
    </cfRule>
  </conditionalFormatting>
  <conditionalFormatting sqref="G69">
    <cfRule type="cellIs" dxfId="661" priority="1087" operator="equal">
      <formula>"No cumple"</formula>
    </cfRule>
  </conditionalFormatting>
  <conditionalFormatting sqref="H111">
    <cfRule type="cellIs" dxfId="660" priority="874" operator="equal">
      <formula>"No cumple"</formula>
    </cfRule>
    <cfRule type="cellIs" dxfId="659" priority="875" operator="greaterThan">
      <formula>$H$8</formula>
    </cfRule>
  </conditionalFormatting>
  <conditionalFormatting sqref="G111">
    <cfRule type="cellIs" dxfId="658" priority="873" operator="equal">
      <formula>"No cumple"</formula>
    </cfRule>
  </conditionalFormatting>
  <conditionalFormatting sqref="H111">
    <cfRule type="cellIs" dxfId="657" priority="871" operator="equal">
      <formula>"No cumple"</formula>
    </cfRule>
    <cfRule type="cellIs" dxfId="656" priority="872" operator="greaterThan">
      <formula>$H$8</formula>
    </cfRule>
  </conditionalFormatting>
  <conditionalFormatting sqref="G111">
    <cfRule type="cellIs" dxfId="655" priority="870" operator="equal">
      <formula>"No cumple"</formula>
    </cfRule>
  </conditionalFormatting>
  <conditionalFormatting sqref="H111">
    <cfRule type="cellIs" dxfId="654" priority="868" operator="equal">
      <formula>"No cumple"</formula>
    </cfRule>
    <cfRule type="cellIs" dxfId="653" priority="869" operator="greaterThan">
      <formula>$H$8</formula>
    </cfRule>
  </conditionalFormatting>
  <conditionalFormatting sqref="G111">
    <cfRule type="cellIs" dxfId="652" priority="867" operator="equal">
      <formula>"No cumple"</formula>
    </cfRule>
  </conditionalFormatting>
  <conditionalFormatting sqref="G117">
    <cfRule type="cellIs" dxfId="651" priority="860" operator="equal">
      <formula>"No cumple"</formula>
    </cfRule>
  </conditionalFormatting>
  <conditionalFormatting sqref="H117">
    <cfRule type="cellIs" dxfId="650" priority="858" operator="equal">
      <formula>"No cumple"</formula>
    </cfRule>
    <cfRule type="cellIs" dxfId="649" priority="859" operator="greaterThan">
      <formula>$H$8</formula>
    </cfRule>
  </conditionalFormatting>
  <conditionalFormatting sqref="G117">
    <cfRule type="cellIs" dxfId="648" priority="857" operator="equal">
      <formula>"No cumple"</formula>
    </cfRule>
  </conditionalFormatting>
  <conditionalFormatting sqref="H117">
    <cfRule type="cellIs" dxfId="647" priority="855" operator="equal">
      <formula>"No cumple"</formula>
    </cfRule>
    <cfRule type="cellIs" dxfId="646" priority="856" operator="greaterThan">
      <formula>$H$8</formula>
    </cfRule>
  </conditionalFormatting>
  <conditionalFormatting sqref="G117">
    <cfRule type="cellIs" dxfId="645" priority="854" operator="equal">
      <formula>"No cumple"</formula>
    </cfRule>
  </conditionalFormatting>
  <conditionalFormatting sqref="H117">
    <cfRule type="cellIs" dxfId="644" priority="852" operator="equal">
      <formula>"No cumple"</formula>
    </cfRule>
    <cfRule type="cellIs" dxfId="643" priority="853" operator="greaterThan">
      <formula>$H$8</formula>
    </cfRule>
  </conditionalFormatting>
  <conditionalFormatting sqref="G117">
    <cfRule type="cellIs" dxfId="642" priority="851" operator="equal">
      <formula>"No cumple"</formula>
    </cfRule>
  </conditionalFormatting>
  <conditionalFormatting sqref="G117">
    <cfRule type="cellIs" dxfId="641" priority="844" operator="equal">
      <formula>"No cumple"</formula>
    </cfRule>
  </conditionalFormatting>
  <conditionalFormatting sqref="H117">
    <cfRule type="cellIs" dxfId="640" priority="842" operator="equal">
      <formula>"No cumple"</formula>
    </cfRule>
    <cfRule type="cellIs" dxfId="639" priority="843" operator="greaterThan">
      <formula>$H$8</formula>
    </cfRule>
  </conditionalFormatting>
  <conditionalFormatting sqref="G117">
    <cfRule type="cellIs" dxfId="638" priority="841" operator="equal">
      <formula>"No cumple"</formula>
    </cfRule>
  </conditionalFormatting>
  <conditionalFormatting sqref="H117">
    <cfRule type="cellIs" dxfId="637" priority="839" operator="equal">
      <formula>"No cumple"</formula>
    </cfRule>
    <cfRule type="cellIs" dxfId="636" priority="840" operator="greaterThan">
      <formula>$H$8</formula>
    </cfRule>
  </conditionalFormatting>
  <conditionalFormatting sqref="G117">
    <cfRule type="cellIs" dxfId="635" priority="838" operator="equal">
      <formula>"No cumple"</formula>
    </cfRule>
  </conditionalFormatting>
  <conditionalFormatting sqref="H117">
    <cfRule type="cellIs" dxfId="634" priority="836" operator="equal">
      <formula>"No cumple"</formula>
    </cfRule>
    <cfRule type="cellIs" dxfId="633" priority="837" operator="greaterThan">
      <formula>$H$8</formula>
    </cfRule>
  </conditionalFormatting>
  <conditionalFormatting sqref="G117">
    <cfRule type="cellIs" dxfId="632" priority="835" operator="equal">
      <formula>"No cumple"</formula>
    </cfRule>
  </conditionalFormatting>
  <conditionalFormatting sqref="G122">
    <cfRule type="cellIs" dxfId="631" priority="828" operator="equal">
      <formula>"No cumple"</formula>
    </cfRule>
  </conditionalFormatting>
  <conditionalFormatting sqref="H122">
    <cfRule type="cellIs" dxfId="630" priority="826" operator="equal">
      <formula>"No cumple"</formula>
    </cfRule>
    <cfRule type="cellIs" dxfId="629" priority="827" operator="greaterThan">
      <formula>$H$8</formula>
    </cfRule>
  </conditionalFormatting>
  <conditionalFormatting sqref="G122">
    <cfRule type="cellIs" dxfId="628" priority="825" operator="equal">
      <formula>"No cumple"</formula>
    </cfRule>
  </conditionalFormatting>
  <conditionalFormatting sqref="H122">
    <cfRule type="cellIs" dxfId="627" priority="823" operator="equal">
      <formula>"No cumple"</formula>
    </cfRule>
    <cfRule type="cellIs" dxfId="626" priority="824" operator="greaterThan">
      <formula>$H$8</formula>
    </cfRule>
  </conditionalFormatting>
  <conditionalFormatting sqref="G122">
    <cfRule type="cellIs" dxfId="625" priority="822" operator="equal">
      <formula>"No cumple"</formula>
    </cfRule>
  </conditionalFormatting>
  <conditionalFormatting sqref="H122">
    <cfRule type="cellIs" dxfId="624" priority="820" operator="equal">
      <formula>"No cumple"</formula>
    </cfRule>
    <cfRule type="cellIs" dxfId="623" priority="821" operator="greaterThan">
      <formula>$H$8</formula>
    </cfRule>
  </conditionalFormatting>
  <conditionalFormatting sqref="G122">
    <cfRule type="cellIs" dxfId="622" priority="819" operator="equal">
      <formula>"No cumple"</formula>
    </cfRule>
  </conditionalFormatting>
  <conditionalFormatting sqref="G122">
    <cfRule type="cellIs" dxfId="621" priority="812" operator="equal">
      <formula>"No cumple"</formula>
    </cfRule>
  </conditionalFormatting>
  <conditionalFormatting sqref="H90">
    <cfRule type="cellIs" dxfId="620" priority="1021" operator="equal">
      <formula>"No cumple"</formula>
    </cfRule>
    <cfRule type="cellIs" dxfId="619" priority="1022" operator="greaterThan">
      <formula>$H$8</formula>
    </cfRule>
  </conditionalFormatting>
  <conditionalFormatting sqref="G90">
    <cfRule type="cellIs" dxfId="618" priority="1020" operator="equal">
      <formula>"No cumple"</formula>
    </cfRule>
  </conditionalFormatting>
  <conditionalFormatting sqref="H90">
    <cfRule type="cellIs" dxfId="617" priority="1018" operator="equal">
      <formula>"No cumple"</formula>
    </cfRule>
    <cfRule type="cellIs" dxfId="616" priority="1019" operator="greaterThan">
      <formula>$H$8</formula>
    </cfRule>
  </conditionalFormatting>
  <conditionalFormatting sqref="G90">
    <cfRule type="cellIs" dxfId="615" priority="1017" operator="equal">
      <formula>"No cumple"</formula>
    </cfRule>
  </conditionalFormatting>
  <conditionalFormatting sqref="H90">
    <cfRule type="cellIs" dxfId="614" priority="1015" operator="equal">
      <formula>"No cumple"</formula>
    </cfRule>
    <cfRule type="cellIs" dxfId="613" priority="1016" operator="greaterThan">
      <formula>$H$8</formula>
    </cfRule>
  </conditionalFormatting>
  <conditionalFormatting sqref="G90">
    <cfRule type="cellIs" dxfId="612" priority="1014" operator="equal">
      <formula>"No cumple"</formula>
    </cfRule>
  </conditionalFormatting>
  <conditionalFormatting sqref="H90">
    <cfRule type="cellIs" dxfId="611" priority="1012" operator="equal">
      <formula>"No cumple"</formula>
    </cfRule>
    <cfRule type="cellIs" dxfId="610" priority="1013" operator="greaterThan">
      <formula>$H$8</formula>
    </cfRule>
  </conditionalFormatting>
  <conditionalFormatting sqref="G90">
    <cfRule type="cellIs" dxfId="609" priority="1011" operator="equal">
      <formula>"No cumple"</formula>
    </cfRule>
  </conditionalFormatting>
  <conditionalFormatting sqref="H90">
    <cfRule type="cellIs" dxfId="608" priority="1008" operator="equal">
      <formula>"si cumple"</formula>
    </cfRule>
    <cfRule type="cellIs" dxfId="607" priority="1009" operator="equal">
      <formula>"No cumple"</formula>
    </cfRule>
    <cfRule type="cellIs" dxfId="606" priority="1010" operator="greaterThan">
      <formula>$H$8</formula>
    </cfRule>
  </conditionalFormatting>
  <conditionalFormatting sqref="G90">
    <cfRule type="cellIs" dxfId="605" priority="1007" operator="equal">
      <formula>"No cumple"</formula>
    </cfRule>
  </conditionalFormatting>
  <conditionalFormatting sqref="H90">
    <cfRule type="cellIs" dxfId="604" priority="1005" operator="equal">
      <formula>"No cumple"</formula>
    </cfRule>
    <cfRule type="cellIs" dxfId="603" priority="1006" operator="greaterThan">
      <formula>$H$8</formula>
    </cfRule>
  </conditionalFormatting>
  <conditionalFormatting sqref="G90">
    <cfRule type="cellIs" dxfId="602" priority="1004" operator="equal">
      <formula>"No cumple"</formula>
    </cfRule>
  </conditionalFormatting>
  <conditionalFormatting sqref="H90">
    <cfRule type="cellIs" dxfId="601" priority="1002" operator="equal">
      <formula>"No cumple"</formula>
    </cfRule>
    <cfRule type="cellIs" dxfId="600" priority="1003" operator="greaterThan">
      <formula>$H$8</formula>
    </cfRule>
  </conditionalFormatting>
  <conditionalFormatting sqref="G90">
    <cfRule type="cellIs" dxfId="599" priority="1001" operator="equal">
      <formula>"No cumple"</formula>
    </cfRule>
  </conditionalFormatting>
  <conditionalFormatting sqref="H90">
    <cfRule type="cellIs" dxfId="598" priority="999" operator="equal">
      <formula>"No cumple"</formula>
    </cfRule>
    <cfRule type="cellIs" dxfId="597" priority="1000" operator="greaterThan">
      <formula>$H$8</formula>
    </cfRule>
  </conditionalFormatting>
  <conditionalFormatting sqref="G90">
    <cfRule type="cellIs" dxfId="596" priority="998" operator="equal">
      <formula>"No cumple"</formula>
    </cfRule>
  </conditionalFormatting>
  <conditionalFormatting sqref="H90">
    <cfRule type="cellIs" dxfId="595" priority="996" operator="equal">
      <formula>"No cumple"</formula>
    </cfRule>
    <cfRule type="cellIs" dxfId="594" priority="997" operator="greaterThan">
      <formula>$H$8</formula>
    </cfRule>
  </conditionalFormatting>
  <conditionalFormatting sqref="G90">
    <cfRule type="cellIs" dxfId="593" priority="995" operator="equal">
      <formula>"No cumple"</formula>
    </cfRule>
  </conditionalFormatting>
  <conditionalFormatting sqref="H90">
    <cfRule type="cellIs" dxfId="592" priority="992" operator="equal">
      <formula>"si cumple"</formula>
    </cfRule>
    <cfRule type="cellIs" dxfId="591" priority="993" operator="equal">
      <formula>"No cumple"</formula>
    </cfRule>
    <cfRule type="cellIs" dxfId="590" priority="994" operator="greaterThan">
      <formula>$H$8</formula>
    </cfRule>
  </conditionalFormatting>
  <conditionalFormatting sqref="G90">
    <cfRule type="cellIs" dxfId="589" priority="991" operator="equal">
      <formula>"No cumple"</formula>
    </cfRule>
  </conditionalFormatting>
  <conditionalFormatting sqref="H130">
    <cfRule type="cellIs" dxfId="588" priority="778" operator="equal">
      <formula>"No cumple"</formula>
    </cfRule>
    <cfRule type="cellIs" dxfId="587" priority="779" operator="greaterThan">
      <formula>$H$8</formula>
    </cfRule>
  </conditionalFormatting>
  <conditionalFormatting sqref="G130">
    <cfRule type="cellIs" dxfId="586" priority="777" operator="equal">
      <formula>"No cumple"</formula>
    </cfRule>
  </conditionalFormatting>
  <conditionalFormatting sqref="H130">
    <cfRule type="cellIs" dxfId="585" priority="775" operator="equal">
      <formula>"No cumple"</formula>
    </cfRule>
    <cfRule type="cellIs" dxfId="584" priority="776" operator="greaterThan">
      <formula>$H$8</formula>
    </cfRule>
  </conditionalFormatting>
  <conditionalFormatting sqref="G130">
    <cfRule type="cellIs" dxfId="583" priority="774" operator="equal">
      <formula>"No cumple"</formula>
    </cfRule>
  </conditionalFormatting>
  <conditionalFormatting sqref="H130">
    <cfRule type="cellIs" dxfId="582" priority="772" operator="equal">
      <formula>"No cumple"</formula>
    </cfRule>
    <cfRule type="cellIs" dxfId="581" priority="773" operator="greaterThan">
      <formula>$H$8</formula>
    </cfRule>
  </conditionalFormatting>
  <conditionalFormatting sqref="G130">
    <cfRule type="cellIs" dxfId="580" priority="771" operator="equal">
      <formula>"No cumple"</formula>
    </cfRule>
  </conditionalFormatting>
  <conditionalFormatting sqref="G135">
    <cfRule type="cellIs" dxfId="579" priority="764" operator="equal">
      <formula>"No cumple"</formula>
    </cfRule>
  </conditionalFormatting>
  <conditionalFormatting sqref="H135">
    <cfRule type="cellIs" dxfId="578" priority="762" operator="equal">
      <formula>"No cumple"</formula>
    </cfRule>
    <cfRule type="cellIs" dxfId="577" priority="763" operator="greaterThan">
      <formula>$H$8</formula>
    </cfRule>
  </conditionalFormatting>
  <conditionalFormatting sqref="G135">
    <cfRule type="cellIs" dxfId="576" priority="761" operator="equal">
      <formula>"No cumple"</formula>
    </cfRule>
  </conditionalFormatting>
  <conditionalFormatting sqref="H135">
    <cfRule type="cellIs" dxfId="575" priority="759" operator="equal">
      <formula>"No cumple"</formula>
    </cfRule>
    <cfRule type="cellIs" dxfId="574" priority="760" operator="greaterThan">
      <formula>$H$8</formula>
    </cfRule>
  </conditionalFormatting>
  <conditionalFormatting sqref="G135">
    <cfRule type="cellIs" dxfId="573" priority="758" operator="equal">
      <formula>"No cumple"</formula>
    </cfRule>
  </conditionalFormatting>
  <conditionalFormatting sqref="H135">
    <cfRule type="cellIs" dxfId="572" priority="756" operator="equal">
      <formula>"No cumple"</formula>
    </cfRule>
    <cfRule type="cellIs" dxfId="571" priority="757" operator="greaterThan">
      <formula>$H$8</formula>
    </cfRule>
  </conditionalFormatting>
  <conditionalFormatting sqref="G135">
    <cfRule type="cellIs" dxfId="570" priority="755" operator="equal">
      <formula>"No cumple"</formula>
    </cfRule>
  </conditionalFormatting>
  <conditionalFormatting sqref="G135">
    <cfRule type="cellIs" dxfId="569" priority="748" operator="equal">
      <formula>"No cumple"</formula>
    </cfRule>
  </conditionalFormatting>
  <conditionalFormatting sqref="H103">
    <cfRule type="cellIs" dxfId="568" priority="957" operator="equal">
      <formula>"No cumple"</formula>
    </cfRule>
    <cfRule type="cellIs" dxfId="567" priority="958" operator="greaterThan">
      <formula>$H$8</formula>
    </cfRule>
  </conditionalFormatting>
  <conditionalFormatting sqref="H103">
    <cfRule type="cellIs" dxfId="566" priority="944" operator="equal">
      <formula>"si cumple"</formula>
    </cfRule>
    <cfRule type="cellIs" dxfId="565" priority="945" operator="equal">
      <formula>"No cumple"</formula>
    </cfRule>
    <cfRule type="cellIs" dxfId="564" priority="946" operator="greaterThan">
      <formula>$H$8</formula>
    </cfRule>
  </conditionalFormatting>
  <conditionalFormatting sqref="G103">
    <cfRule type="cellIs" dxfId="563" priority="943" operator="equal">
      <formula>"No cumple"</formula>
    </cfRule>
  </conditionalFormatting>
  <conditionalFormatting sqref="H103">
    <cfRule type="cellIs" dxfId="562" priority="941" operator="equal">
      <formula>"No cumple"</formula>
    </cfRule>
    <cfRule type="cellIs" dxfId="561" priority="942" operator="greaterThan">
      <formula>$H$8</formula>
    </cfRule>
  </conditionalFormatting>
  <conditionalFormatting sqref="H103">
    <cfRule type="cellIs" dxfId="560" priority="938" operator="equal">
      <formula>"No cumple"</formula>
    </cfRule>
    <cfRule type="cellIs" dxfId="559" priority="939" operator="greaterThan">
      <formula>$H$8</formula>
    </cfRule>
  </conditionalFormatting>
  <conditionalFormatting sqref="G103">
    <cfRule type="cellIs" dxfId="558" priority="937" operator="equal">
      <formula>"No cumple"</formula>
    </cfRule>
  </conditionalFormatting>
  <conditionalFormatting sqref="H103">
    <cfRule type="cellIs" dxfId="557" priority="935" operator="equal">
      <formula>"No cumple"</formula>
    </cfRule>
    <cfRule type="cellIs" dxfId="556" priority="936" operator="greaterThan">
      <formula>$H$8</formula>
    </cfRule>
  </conditionalFormatting>
  <conditionalFormatting sqref="G103">
    <cfRule type="cellIs" dxfId="555" priority="934" operator="equal">
      <formula>"No cumple"</formula>
    </cfRule>
  </conditionalFormatting>
  <conditionalFormatting sqref="H103">
    <cfRule type="cellIs" dxfId="554" priority="932" operator="equal">
      <formula>"No cumple"</formula>
    </cfRule>
    <cfRule type="cellIs" dxfId="553" priority="933" operator="greaterThan">
      <formula>$H$8</formula>
    </cfRule>
  </conditionalFormatting>
  <conditionalFormatting sqref="G103">
    <cfRule type="cellIs" dxfId="552" priority="931" operator="equal">
      <formula>"No cumple"</formula>
    </cfRule>
  </conditionalFormatting>
  <conditionalFormatting sqref="H103">
    <cfRule type="cellIs" dxfId="551" priority="928" operator="equal">
      <formula>"si cumple"</formula>
    </cfRule>
    <cfRule type="cellIs" dxfId="550" priority="929" operator="equal">
      <formula>"No cumple"</formula>
    </cfRule>
    <cfRule type="cellIs" dxfId="549" priority="930" operator="greaterThan">
      <formula>$H$8</formula>
    </cfRule>
  </conditionalFormatting>
  <conditionalFormatting sqref="G103">
    <cfRule type="cellIs" dxfId="548" priority="927" operator="equal">
      <formula>"No cumple"</formula>
    </cfRule>
  </conditionalFormatting>
  <conditionalFormatting sqref="H108">
    <cfRule type="cellIs" dxfId="547" priority="925" operator="equal">
      <formula>"No cumple"</formula>
    </cfRule>
    <cfRule type="cellIs" dxfId="546" priority="926" operator="greaterThan">
      <formula>$H$8</formula>
    </cfRule>
  </conditionalFormatting>
  <conditionalFormatting sqref="G108">
    <cfRule type="cellIs" dxfId="545" priority="924" operator="equal">
      <formula>"No cumple"</formula>
    </cfRule>
  </conditionalFormatting>
  <conditionalFormatting sqref="H108">
    <cfRule type="cellIs" dxfId="544" priority="922" operator="equal">
      <formula>"No cumple"</formula>
    </cfRule>
    <cfRule type="cellIs" dxfId="543" priority="923" operator="greaterThan">
      <formula>$H$8</formula>
    </cfRule>
  </conditionalFormatting>
  <conditionalFormatting sqref="G108">
    <cfRule type="cellIs" dxfId="542" priority="921" operator="equal">
      <formula>"No cumple"</formula>
    </cfRule>
  </conditionalFormatting>
  <conditionalFormatting sqref="H108">
    <cfRule type="cellIs" dxfId="541" priority="919" operator="equal">
      <formula>"No cumple"</formula>
    </cfRule>
    <cfRule type="cellIs" dxfId="540" priority="920" operator="greaterThan">
      <formula>$H$8</formula>
    </cfRule>
  </conditionalFormatting>
  <conditionalFormatting sqref="G108">
    <cfRule type="cellIs" dxfId="539" priority="918" operator="equal">
      <formula>"No cumple"</formula>
    </cfRule>
  </conditionalFormatting>
  <conditionalFormatting sqref="H108">
    <cfRule type="cellIs" dxfId="538" priority="916" operator="equal">
      <formula>"No cumple"</formula>
    </cfRule>
    <cfRule type="cellIs" dxfId="537" priority="917" operator="greaterThan">
      <formula>$H$8</formula>
    </cfRule>
  </conditionalFormatting>
  <conditionalFormatting sqref="G108">
    <cfRule type="cellIs" dxfId="536" priority="915" operator="equal">
      <formula>"No cumple"</formula>
    </cfRule>
  </conditionalFormatting>
  <conditionalFormatting sqref="H108">
    <cfRule type="cellIs" dxfId="535" priority="912" operator="equal">
      <formula>"si cumple"</formula>
    </cfRule>
    <cfRule type="cellIs" dxfId="534" priority="913" operator="equal">
      <formula>"No cumple"</formula>
    </cfRule>
    <cfRule type="cellIs" dxfId="533" priority="914" operator="greaterThan">
      <formula>$H$8</formula>
    </cfRule>
  </conditionalFormatting>
  <conditionalFormatting sqref="G108">
    <cfRule type="cellIs" dxfId="532" priority="911" operator="equal">
      <formula>"No cumple"</formula>
    </cfRule>
  </conditionalFormatting>
  <conditionalFormatting sqref="H108">
    <cfRule type="cellIs" dxfId="531" priority="909" operator="equal">
      <formula>"No cumple"</formula>
    </cfRule>
    <cfRule type="cellIs" dxfId="530" priority="910" operator="greaterThan">
      <formula>$H$8</formula>
    </cfRule>
  </conditionalFormatting>
  <conditionalFormatting sqref="G108">
    <cfRule type="cellIs" dxfId="529" priority="908" operator="equal">
      <formula>"No cumple"</formula>
    </cfRule>
  </conditionalFormatting>
  <conditionalFormatting sqref="H108">
    <cfRule type="cellIs" dxfId="528" priority="906" operator="equal">
      <formula>"No cumple"</formula>
    </cfRule>
    <cfRule type="cellIs" dxfId="527" priority="907" operator="greaterThan">
      <formula>$H$8</formula>
    </cfRule>
  </conditionalFormatting>
  <conditionalFormatting sqref="G108">
    <cfRule type="cellIs" dxfId="526" priority="905" operator="equal">
      <formula>"No cumple"</formula>
    </cfRule>
  </conditionalFormatting>
  <conditionalFormatting sqref="H108">
    <cfRule type="cellIs" dxfId="525" priority="903" operator="equal">
      <formula>"No cumple"</formula>
    </cfRule>
    <cfRule type="cellIs" dxfId="524" priority="904" operator="greaterThan">
      <formula>$H$8</formula>
    </cfRule>
  </conditionalFormatting>
  <conditionalFormatting sqref="G108">
    <cfRule type="cellIs" dxfId="523" priority="902" operator="equal">
      <formula>"No cumple"</formula>
    </cfRule>
  </conditionalFormatting>
  <conditionalFormatting sqref="H108">
    <cfRule type="cellIs" dxfId="522" priority="900" operator="equal">
      <formula>"No cumple"</formula>
    </cfRule>
    <cfRule type="cellIs" dxfId="521" priority="901" operator="greaterThan">
      <formula>$H$8</formula>
    </cfRule>
  </conditionalFormatting>
  <conditionalFormatting sqref="G108">
    <cfRule type="cellIs" dxfId="520" priority="899" operator="equal">
      <formula>"No cumple"</formula>
    </cfRule>
  </conditionalFormatting>
  <conditionalFormatting sqref="H108">
    <cfRule type="cellIs" dxfId="519" priority="896" operator="equal">
      <formula>"si cumple"</formula>
    </cfRule>
    <cfRule type="cellIs" dxfId="518" priority="897" operator="equal">
      <formula>"No cumple"</formula>
    </cfRule>
    <cfRule type="cellIs" dxfId="517" priority="898" operator="greaterThan">
      <formula>$H$8</formula>
    </cfRule>
  </conditionalFormatting>
  <conditionalFormatting sqref="G108">
    <cfRule type="cellIs" dxfId="516" priority="895" operator="equal">
      <formula>"No cumple"</formula>
    </cfRule>
  </conditionalFormatting>
  <conditionalFormatting sqref="H111">
    <cfRule type="cellIs" dxfId="515" priority="893" operator="equal">
      <formula>"No cumple"</formula>
    </cfRule>
    <cfRule type="cellIs" dxfId="514" priority="894" operator="greaterThan">
      <formula>$H$8</formula>
    </cfRule>
  </conditionalFormatting>
  <conditionalFormatting sqref="G111">
    <cfRule type="cellIs" dxfId="513" priority="892" operator="equal">
      <formula>"No cumple"</formula>
    </cfRule>
  </conditionalFormatting>
  <conditionalFormatting sqref="H111">
    <cfRule type="cellIs" dxfId="512" priority="890" operator="equal">
      <formula>"No cumple"</formula>
    </cfRule>
    <cfRule type="cellIs" dxfId="511" priority="891" operator="greaterThan">
      <formula>$H$8</formula>
    </cfRule>
  </conditionalFormatting>
  <conditionalFormatting sqref="G111">
    <cfRule type="cellIs" dxfId="510" priority="889" operator="equal">
      <formula>"No cumple"</formula>
    </cfRule>
  </conditionalFormatting>
  <conditionalFormatting sqref="H111">
    <cfRule type="cellIs" dxfId="509" priority="887" operator="equal">
      <formula>"No cumple"</formula>
    </cfRule>
    <cfRule type="cellIs" dxfId="508" priority="888" operator="greaterThan">
      <formula>$H$8</formula>
    </cfRule>
  </conditionalFormatting>
  <conditionalFormatting sqref="G111">
    <cfRule type="cellIs" dxfId="507" priority="886" operator="equal">
      <formula>"No cumple"</formula>
    </cfRule>
  </conditionalFormatting>
  <conditionalFormatting sqref="H111">
    <cfRule type="cellIs" dxfId="506" priority="884" operator="equal">
      <formula>"No cumple"</formula>
    </cfRule>
    <cfRule type="cellIs" dxfId="505" priority="885" operator="greaterThan">
      <formula>$H$8</formula>
    </cfRule>
  </conditionalFormatting>
  <conditionalFormatting sqref="G111">
    <cfRule type="cellIs" dxfId="504" priority="883" operator="equal">
      <formula>"No cumple"</formula>
    </cfRule>
  </conditionalFormatting>
  <conditionalFormatting sqref="H111">
    <cfRule type="cellIs" dxfId="503" priority="880" operator="equal">
      <formula>"si cumple"</formula>
    </cfRule>
    <cfRule type="cellIs" dxfId="502" priority="881" operator="equal">
      <formula>"No cumple"</formula>
    </cfRule>
    <cfRule type="cellIs" dxfId="501" priority="882" operator="greaterThan">
      <formula>$H$8</formula>
    </cfRule>
  </conditionalFormatting>
  <conditionalFormatting sqref="G111">
    <cfRule type="cellIs" dxfId="500" priority="879" operator="equal">
      <formula>"No cumple"</formula>
    </cfRule>
  </conditionalFormatting>
  <conditionalFormatting sqref="H111">
    <cfRule type="cellIs" dxfId="499" priority="877" operator="equal">
      <formula>"No cumple"</formula>
    </cfRule>
    <cfRule type="cellIs" dxfId="498" priority="878" operator="greaterThan">
      <formula>$H$8</formula>
    </cfRule>
  </conditionalFormatting>
  <conditionalFormatting sqref="G111">
    <cfRule type="cellIs" dxfId="497" priority="876" operator="equal">
      <formula>"No cumple"</formula>
    </cfRule>
  </conditionalFormatting>
  <conditionalFormatting sqref="H111">
    <cfRule type="cellIs" dxfId="496" priority="864" operator="equal">
      <formula>"si cumple"</formula>
    </cfRule>
    <cfRule type="cellIs" dxfId="495" priority="865" operator="equal">
      <formula>"No cumple"</formula>
    </cfRule>
    <cfRule type="cellIs" dxfId="494" priority="866" operator="greaterThan">
      <formula>$H$8</formula>
    </cfRule>
  </conditionalFormatting>
  <conditionalFormatting sqref="G111">
    <cfRule type="cellIs" dxfId="493" priority="863" operator="equal">
      <formula>"No cumple"</formula>
    </cfRule>
  </conditionalFormatting>
  <conditionalFormatting sqref="H117">
    <cfRule type="cellIs" dxfId="492" priority="861" operator="equal">
      <formula>"No cumple"</formula>
    </cfRule>
    <cfRule type="cellIs" dxfId="491" priority="862" operator="greaterThan">
      <formula>$H$8</formula>
    </cfRule>
  </conditionalFormatting>
  <conditionalFormatting sqref="H117">
    <cfRule type="cellIs" dxfId="490" priority="848" operator="equal">
      <formula>"si cumple"</formula>
    </cfRule>
    <cfRule type="cellIs" dxfId="489" priority="849" operator="equal">
      <formula>"No cumple"</formula>
    </cfRule>
    <cfRule type="cellIs" dxfId="488" priority="850" operator="greaterThan">
      <formula>$H$8</formula>
    </cfRule>
  </conditionalFormatting>
  <conditionalFormatting sqref="G117">
    <cfRule type="cellIs" dxfId="487" priority="847" operator="equal">
      <formula>"No cumple"</formula>
    </cfRule>
  </conditionalFormatting>
  <conditionalFormatting sqref="H117">
    <cfRule type="cellIs" dxfId="486" priority="845" operator="equal">
      <formula>"No cumple"</formula>
    </cfRule>
    <cfRule type="cellIs" dxfId="485" priority="846" operator="greaterThan">
      <formula>$H$8</formula>
    </cfRule>
  </conditionalFormatting>
  <conditionalFormatting sqref="H117">
    <cfRule type="cellIs" dxfId="484" priority="832" operator="equal">
      <formula>"si cumple"</formula>
    </cfRule>
    <cfRule type="cellIs" dxfId="483" priority="833" operator="equal">
      <formula>"No cumple"</formula>
    </cfRule>
    <cfRule type="cellIs" dxfId="482" priority="834" operator="greaterThan">
      <formula>$H$8</formula>
    </cfRule>
  </conditionalFormatting>
  <conditionalFormatting sqref="G117">
    <cfRule type="cellIs" dxfId="481" priority="831" operator="equal">
      <formula>"No cumple"</formula>
    </cfRule>
  </conditionalFormatting>
  <conditionalFormatting sqref="H122">
    <cfRule type="cellIs" dxfId="480" priority="829" operator="equal">
      <formula>"No cumple"</formula>
    </cfRule>
    <cfRule type="cellIs" dxfId="479" priority="830" operator="greaterThan">
      <formula>$H$8</formula>
    </cfRule>
  </conditionalFormatting>
  <conditionalFormatting sqref="H122">
    <cfRule type="cellIs" dxfId="478" priority="816" operator="equal">
      <formula>"si cumple"</formula>
    </cfRule>
    <cfRule type="cellIs" dxfId="477" priority="817" operator="equal">
      <formula>"No cumple"</formula>
    </cfRule>
    <cfRule type="cellIs" dxfId="476" priority="818" operator="greaterThan">
      <formula>$H$8</formula>
    </cfRule>
  </conditionalFormatting>
  <conditionalFormatting sqref="G122">
    <cfRule type="cellIs" dxfId="475" priority="815" operator="equal">
      <formula>"No cumple"</formula>
    </cfRule>
  </conditionalFormatting>
  <conditionalFormatting sqref="H122">
    <cfRule type="cellIs" dxfId="474" priority="813" operator="equal">
      <formula>"No cumple"</formula>
    </cfRule>
    <cfRule type="cellIs" dxfId="473" priority="814" operator="greaterThan">
      <formula>$H$8</formula>
    </cfRule>
  </conditionalFormatting>
  <conditionalFormatting sqref="H122">
    <cfRule type="cellIs" dxfId="472" priority="810" operator="equal">
      <formula>"No cumple"</formula>
    </cfRule>
    <cfRule type="cellIs" dxfId="471" priority="811" operator="greaterThan">
      <formula>$H$8</formula>
    </cfRule>
  </conditionalFormatting>
  <conditionalFormatting sqref="G122">
    <cfRule type="cellIs" dxfId="470" priority="809" operator="equal">
      <formula>"No cumple"</formula>
    </cfRule>
  </conditionalFormatting>
  <conditionalFormatting sqref="H122">
    <cfRule type="cellIs" dxfId="469" priority="807" operator="equal">
      <formula>"No cumple"</formula>
    </cfRule>
    <cfRule type="cellIs" dxfId="468" priority="808" operator="greaterThan">
      <formula>$H$8</formula>
    </cfRule>
  </conditionalFormatting>
  <conditionalFormatting sqref="G122">
    <cfRule type="cellIs" dxfId="467" priority="806" operator="equal">
      <formula>"No cumple"</formula>
    </cfRule>
  </conditionalFormatting>
  <conditionalFormatting sqref="H122">
    <cfRule type="cellIs" dxfId="466" priority="804" operator="equal">
      <formula>"No cumple"</formula>
    </cfRule>
    <cfRule type="cellIs" dxfId="465" priority="805" operator="greaterThan">
      <formula>$H$8</formula>
    </cfRule>
  </conditionalFormatting>
  <conditionalFormatting sqref="G122">
    <cfRule type="cellIs" dxfId="464" priority="803" operator="equal">
      <formula>"No cumple"</formula>
    </cfRule>
  </conditionalFormatting>
  <conditionalFormatting sqref="H122">
    <cfRule type="cellIs" dxfId="463" priority="800" operator="equal">
      <formula>"si cumple"</formula>
    </cfRule>
    <cfRule type="cellIs" dxfId="462" priority="801" operator="equal">
      <formula>"No cumple"</formula>
    </cfRule>
    <cfRule type="cellIs" dxfId="461" priority="802" operator="greaterThan">
      <formula>$H$8</formula>
    </cfRule>
  </conditionalFormatting>
  <conditionalFormatting sqref="G122">
    <cfRule type="cellIs" dxfId="460" priority="799" operator="equal">
      <formula>"No cumple"</formula>
    </cfRule>
  </conditionalFormatting>
  <conditionalFormatting sqref="H130">
    <cfRule type="cellIs" dxfId="459" priority="797" operator="equal">
      <formula>"No cumple"</formula>
    </cfRule>
    <cfRule type="cellIs" dxfId="458" priority="798" operator="greaterThan">
      <formula>$H$8</formula>
    </cfRule>
  </conditionalFormatting>
  <conditionalFormatting sqref="G130">
    <cfRule type="cellIs" dxfId="457" priority="796" operator="equal">
      <formula>"No cumple"</formula>
    </cfRule>
  </conditionalFormatting>
  <conditionalFormatting sqref="H130">
    <cfRule type="cellIs" dxfId="456" priority="794" operator="equal">
      <formula>"No cumple"</formula>
    </cfRule>
    <cfRule type="cellIs" dxfId="455" priority="795" operator="greaterThan">
      <formula>$H$8</formula>
    </cfRule>
  </conditionalFormatting>
  <conditionalFormatting sqref="G130">
    <cfRule type="cellIs" dxfId="454" priority="793" operator="equal">
      <formula>"No cumple"</formula>
    </cfRule>
  </conditionalFormatting>
  <conditionalFormatting sqref="H130">
    <cfRule type="cellIs" dxfId="453" priority="791" operator="equal">
      <formula>"No cumple"</formula>
    </cfRule>
    <cfRule type="cellIs" dxfId="452" priority="792" operator="greaterThan">
      <formula>$H$8</formula>
    </cfRule>
  </conditionalFormatting>
  <conditionalFormatting sqref="G130">
    <cfRule type="cellIs" dxfId="451" priority="790" operator="equal">
      <formula>"No cumple"</formula>
    </cfRule>
  </conditionalFormatting>
  <conditionalFormatting sqref="H130">
    <cfRule type="cellIs" dxfId="450" priority="788" operator="equal">
      <formula>"No cumple"</formula>
    </cfRule>
    <cfRule type="cellIs" dxfId="449" priority="789" operator="greaterThan">
      <formula>$H$8</formula>
    </cfRule>
  </conditionalFormatting>
  <conditionalFormatting sqref="G130">
    <cfRule type="cellIs" dxfId="448" priority="787" operator="equal">
      <formula>"No cumple"</formula>
    </cfRule>
  </conditionalFormatting>
  <conditionalFormatting sqref="H130">
    <cfRule type="cellIs" dxfId="447" priority="784" operator="equal">
      <formula>"si cumple"</formula>
    </cfRule>
    <cfRule type="cellIs" dxfId="446" priority="785" operator="equal">
      <formula>"No cumple"</formula>
    </cfRule>
    <cfRule type="cellIs" dxfId="445" priority="786" operator="greaterThan">
      <formula>$H$8</formula>
    </cfRule>
  </conditionalFormatting>
  <conditionalFormatting sqref="G130">
    <cfRule type="cellIs" dxfId="444" priority="783" operator="equal">
      <formula>"No cumple"</formula>
    </cfRule>
  </conditionalFormatting>
  <conditionalFormatting sqref="H130">
    <cfRule type="cellIs" dxfId="443" priority="781" operator="equal">
      <formula>"No cumple"</formula>
    </cfRule>
    <cfRule type="cellIs" dxfId="442" priority="782" operator="greaterThan">
      <formula>$H$8</formula>
    </cfRule>
  </conditionalFormatting>
  <conditionalFormatting sqref="G130">
    <cfRule type="cellIs" dxfId="441" priority="780" operator="equal">
      <formula>"No cumple"</formula>
    </cfRule>
  </conditionalFormatting>
  <conditionalFormatting sqref="H130">
    <cfRule type="cellIs" dxfId="440" priority="768" operator="equal">
      <formula>"si cumple"</formula>
    </cfRule>
    <cfRule type="cellIs" dxfId="439" priority="769" operator="equal">
      <formula>"No cumple"</formula>
    </cfRule>
    <cfRule type="cellIs" dxfId="438" priority="770" operator="greaterThan">
      <formula>$H$8</formula>
    </cfRule>
  </conditionalFormatting>
  <conditionalFormatting sqref="G130">
    <cfRule type="cellIs" dxfId="437" priority="767" operator="equal">
      <formula>"No cumple"</formula>
    </cfRule>
  </conditionalFormatting>
  <conditionalFormatting sqref="H135">
    <cfRule type="cellIs" dxfId="436" priority="765" operator="equal">
      <formula>"No cumple"</formula>
    </cfRule>
    <cfRule type="cellIs" dxfId="435" priority="766" operator="greaterThan">
      <formula>$H$8</formula>
    </cfRule>
  </conditionalFormatting>
  <conditionalFormatting sqref="H135">
    <cfRule type="cellIs" dxfId="434" priority="752" operator="equal">
      <formula>"si cumple"</formula>
    </cfRule>
    <cfRule type="cellIs" dxfId="433" priority="753" operator="equal">
      <formula>"No cumple"</formula>
    </cfRule>
    <cfRule type="cellIs" dxfId="432" priority="754" operator="greaterThan">
      <formula>$H$8</formula>
    </cfRule>
  </conditionalFormatting>
  <conditionalFormatting sqref="G135">
    <cfRule type="cellIs" dxfId="431" priority="751" operator="equal">
      <formula>"No cumple"</formula>
    </cfRule>
  </conditionalFormatting>
  <conditionalFormatting sqref="H135">
    <cfRule type="cellIs" dxfId="430" priority="749" operator="equal">
      <formula>"No cumple"</formula>
    </cfRule>
    <cfRule type="cellIs" dxfId="429" priority="750" operator="greaterThan">
      <formula>$H$8</formula>
    </cfRule>
  </conditionalFormatting>
  <conditionalFormatting sqref="H135">
    <cfRule type="cellIs" dxfId="428" priority="746" operator="equal">
      <formula>"No cumple"</formula>
    </cfRule>
    <cfRule type="cellIs" dxfId="427" priority="747" operator="greaterThan">
      <formula>$H$8</formula>
    </cfRule>
  </conditionalFormatting>
  <conditionalFormatting sqref="G135">
    <cfRule type="cellIs" dxfId="426" priority="745" operator="equal">
      <formula>"No cumple"</formula>
    </cfRule>
  </conditionalFormatting>
  <conditionalFormatting sqref="H135">
    <cfRule type="cellIs" dxfId="425" priority="743" operator="equal">
      <formula>"No cumple"</formula>
    </cfRule>
    <cfRule type="cellIs" dxfId="424" priority="744" operator="greaterThan">
      <formula>$H$8</formula>
    </cfRule>
  </conditionalFormatting>
  <conditionalFormatting sqref="G135">
    <cfRule type="cellIs" dxfId="423" priority="742" operator="equal">
      <formula>"No cumple"</formula>
    </cfRule>
  </conditionalFormatting>
  <conditionalFormatting sqref="H135">
    <cfRule type="cellIs" dxfId="422" priority="740" operator="equal">
      <formula>"No cumple"</formula>
    </cfRule>
    <cfRule type="cellIs" dxfId="421" priority="741" operator="greaterThan">
      <formula>$H$8</formula>
    </cfRule>
  </conditionalFormatting>
  <conditionalFormatting sqref="G135">
    <cfRule type="cellIs" dxfId="420" priority="739" operator="equal">
      <formula>"No cumple"</formula>
    </cfRule>
  </conditionalFormatting>
  <conditionalFormatting sqref="H135">
    <cfRule type="cellIs" dxfId="419" priority="736" operator="equal">
      <formula>"si cumple"</formula>
    </cfRule>
    <cfRule type="cellIs" dxfId="418" priority="737" operator="equal">
      <formula>"No cumple"</formula>
    </cfRule>
    <cfRule type="cellIs" dxfId="417" priority="738" operator="greaterThan">
      <formula>$H$8</formula>
    </cfRule>
  </conditionalFormatting>
  <conditionalFormatting sqref="G135">
    <cfRule type="cellIs" dxfId="416" priority="735" operator="equal">
      <formula>"No cumple"</formula>
    </cfRule>
  </conditionalFormatting>
  <conditionalFormatting sqref="H138">
    <cfRule type="cellIs" dxfId="415" priority="733" operator="equal">
      <formula>"No cumple"</formula>
    </cfRule>
    <cfRule type="cellIs" dxfId="414" priority="734" operator="greaterThan">
      <formula>$H$8</formula>
    </cfRule>
  </conditionalFormatting>
  <conditionalFormatting sqref="G138">
    <cfRule type="cellIs" dxfId="413" priority="732" operator="equal">
      <formula>"No cumple"</formula>
    </cfRule>
  </conditionalFormatting>
  <conditionalFormatting sqref="H138">
    <cfRule type="cellIs" dxfId="412" priority="730" operator="equal">
      <formula>"No cumple"</formula>
    </cfRule>
    <cfRule type="cellIs" dxfId="411" priority="731" operator="greaterThan">
      <formula>$H$8</formula>
    </cfRule>
  </conditionalFormatting>
  <conditionalFormatting sqref="G138">
    <cfRule type="cellIs" dxfId="410" priority="729" operator="equal">
      <formula>"No cumple"</formula>
    </cfRule>
  </conditionalFormatting>
  <conditionalFormatting sqref="H138">
    <cfRule type="cellIs" dxfId="409" priority="727" operator="equal">
      <formula>"No cumple"</formula>
    </cfRule>
    <cfRule type="cellIs" dxfId="408" priority="728" operator="greaterThan">
      <formula>$H$8</formula>
    </cfRule>
  </conditionalFormatting>
  <conditionalFormatting sqref="G138">
    <cfRule type="cellIs" dxfId="407" priority="726" operator="equal">
      <formula>"No cumple"</formula>
    </cfRule>
  </conditionalFormatting>
  <conditionalFormatting sqref="H138">
    <cfRule type="cellIs" dxfId="406" priority="724" operator="equal">
      <formula>"No cumple"</formula>
    </cfRule>
    <cfRule type="cellIs" dxfId="405" priority="725" operator="greaterThan">
      <formula>$H$8</formula>
    </cfRule>
  </conditionalFormatting>
  <conditionalFormatting sqref="G138">
    <cfRule type="cellIs" dxfId="404" priority="723" operator="equal">
      <formula>"No cumple"</formula>
    </cfRule>
  </conditionalFormatting>
  <conditionalFormatting sqref="H138">
    <cfRule type="cellIs" dxfId="403" priority="720" operator="equal">
      <formula>"si cumple"</formula>
    </cfRule>
    <cfRule type="cellIs" dxfId="402" priority="721" operator="equal">
      <formula>"No cumple"</formula>
    </cfRule>
    <cfRule type="cellIs" dxfId="401" priority="722" operator="greaterThan">
      <formula>$H$8</formula>
    </cfRule>
  </conditionalFormatting>
  <conditionalFormatting sqref="G138">
    <cfRule type="cellIs" dxfId="400" priority="719" operator="equal">
      <formula>"No cumple"</formula>
    </cfRule>
  </conditionalFormatting>
  <conditionalFormatting sqref="H138">
    <cfRule type="cellIs" dxfId="399" priority="717" operator="equal">
      <formula>"No cumple"</formula>
    </cfRule>
    <cfRule type="cellIs" dxfId="398" priority="718" operator="greaterThan">
      <formula>$H$8</formula>
    </cfRule>
  </conditionalFormatting>
  <conditionalFormatting sqref="G138">
    <cfRule type="cellIs" dxfId="397" priority="716" operator="equal">
      <formula>"No cumple"</formula>
    </cfRule>
  </conditionalFormatting>
  <conditionalFormatting sqref="H138">
    <cfRule type="cellIs" dxfId="396" priority="714" operator="equal">
      <formula>"No cumple"</formula>
    </cfRule>
    <cfRule type="cellIs" dxfId="395" priority="715" operator="greaterThan">
      <formula>$H$8</formula>
    </cfRule>
  </conditionalFormatting>
  <conditionalFormatting sqref="G138">
    <cfRule type="cellIs" dxfId="394" priority="713" operator="equal">
      <formula>"No cumple"</formula>
    </cfRule>
  </conditionalFormatting>
  <conditionalFormatting sqref="H138">
    <cfRule type="cellIs" dxfId="393" priority="711" operator="equal">
      <formula>"No cumple"</formula>
    </cfRule>
    <cfRule type="cellIs" dxfId="392" priority="712" operator="greaterThan">
      <formula>$H$8</formula>
    </cfRule>
  </conditionalFormatting>
  <conditionalFormatting sqref="G138">
    <cfRule type="cellIs" dxfId="391" priority="710" operator="equal">
      <formula>"No cumple"</formula>
    </cfRule>
  </conditionalFormatting>
  <conditionalFormatting sqref="H138">
    <cfRule type="cellIs" dxfId="390" priority="708" operator="equal">
      <formula>"No cumple"</formula>
    </cfRule>
    <cfRule type="cellIs" dxfId="389" priority="709" operator="greaterThan">
      <formula>$H$8</formula>
    </cfRule>
  </conditionalFormatting>
  <conditionalFormatting sqref="G138">
    <cfRule type="cellIs" dxfId="388" priority="707" operator="equal">
      <formula>"No cumple"</formula>
    </cfRule>
  </conditionalFormatting>
  <conditionalFormatting sqref="H138">
    <cfRule type="cellIs" dxfId="387" priority="704" operator="equal">
      <formula>"si cumple"</formula>
    </cfRule>
    <cfRule type="cellIs" dxfId="386" priority="705" operator="equal">
      <formula>"No cumple"</formula>
    </cfRule>
    <cfRule type="cellIs" dxfId="385" priority="706" operator="greaterThan">
      <formula>$H$8</formula>
    </cfRule>
  </conditionalFormatting>
  <conditionalFormatting sqref="G138">
    <cfRule type="cellIs" dxfId="384" priority="703" operator="equal">
      <formula>"No cumple"</formula>
    </cfRule>
  </conditionalFormatting>
  <conditionalFormatting sqref="H151">
    <cfRule type="cellIs" dxfId="383" priority="701" operator="equal">
      <formula>"No cumple"</formula>
    </cfRule>
    <cfRule type="cellIs" dxfId="382" priority="702" operator="greaterThan">
      <formula>$H$8</formula>
    </cfRule>
  </conditionalFormatting>
  <conditionalFormatting sqref="G151">
    <cfRule type="cellIs" dxfId="381" priority="700" operator="equal">
      <formula>"No cumple"</formula>
    </cfRule>
  </conditionalFormatting>
  <conditionalFormatting sqref="H151">
    <cfRule type="cellIs" dxfId="380" priority="698" operator="equal">
      <formula>"No cumple"</formula>
    </cfRule>
    <cfRule type="cellIs" dxfId="379" priority="699" operator="greaterThan">
      <formula>$H$8</formula>
    </cfRule>
  </conditionalFormatting>
  <conditionalFormatting sqref="G151">
    <cfRule type="cellIs" dxfId="378" priority="697" operator="equal">
      <formula>"No cumple"</formula>
    </cfRule>
  </conditionalFormatting>
  <conditionalFormatting sqref="H151">
    <cfRule type="cellIs" dxfId="377" priority="695" operator="equal">
      <formula>"No cumple"</formula>
    </cfRule>
    <cfRule type="cellIs" dxfId="376" priority="696" operator="greaterThan">
      <formula>$H$8</formula>
    </cfRule>
  </conditionalFormatting>
  <conditionalFormatting sqref="G151">
    <cfRule type="cellIs" dxfId="375" priority="694" operator="equal">
      <formula>"No cumple"</formula>
    </cfRule>
  </conditionalFormatting>
  <conditionalFormatting sqref="H151">
    <cfRule type="cellIs" dxfId="374" priority="692" operator="equal">
      <formula>"No cumple"</formula>
    </cfRule>
    <cfRule type="cellIs" dxfId="373" priority="693" operator="greaterThan">
      <formula>$H$8</formula>
    </cfRule>
  </conditionalFormatting>
  <conditionalFormatting sqref="G151">
    <cfRule type="cellIs" dxfId="372" priority="691" operator="equal">
      <formula>"No cumple"</formula>
    </cfRule>
  </conditionalFormatting>
  <conditionalFormatting sqref="H151">
    <cfRule type="cellIs" dxfId="371" priority="688" operator="equal">
      <formula>"si cumple"</formula>
    </cfRule>
    <cfRule type="cellIs" dxfId="370" priority="689" operator="equal">
      <formula>"No cumple"</formula>
    </cfRule>
    <cfRule type="cellIs" dxfId="369" priority="690" operator="greaterThan">
      <formula>$H$8</formula>
    </cfRule>
  </conditionalFormatting>
  <conditionalFormatting sqref="G151">
    <cfRule type="cellIs" dxfId="368" priority="687" operator="equal">
      <formula>"No cumple"</formula>
    </cfRule>
  </conditionalFormatting>
  <conditionalFormatting sqref="H151">
    <cfRule type="cellIs" dxfId="367" priority="685" operator="equal">
      <formula>"No cumple"</formula>
    </cfRule>
    <cfRule type="cellIs" dxfId="366" priority="686" operator="greaterThan">
      <formula>$H$8</formula>
    </cfRule>
  </conditionalFormatting>
  <conditionalFormatting sqref="G151">
    <cfRule type="cellIs" dxfId="365" priority="684" operator="equal">
      <formula>"No cumple"</formula>
    </cfRule>
  </conditionalFormatting>
  <conditionalFormatting sqref="H151">
    <cfRule type="cellIs" dxfId="364" priority="682" operator="equal">
      <formula>"No cumple"</formula>
    </cfRule>
    <cfRule type="cellIs" dxfId="363" priority="683" operator="greaterThan">
      <formula>$H$8</formula>
    </cfRule>
  </conditionalFormatting>
  <conditionalFormatting sqref="G151">
    <cfRule type="cellIs" dxfId="362" priority="681" operator="equal">
      <formula>"No cumple"</formula>
    </cfRule>
  </conditionalFormatting>
  <conditionalFormatting sqref="H151">
    <cfRule type="cellIs" dxfId="361" priority="679" operator="equal">
      <formula>"No cumple"</formula>
    </cfRule>
    <cfRule type="cellIs" dxfId="360" priority="680" operator="greaterThan">
      <formula>$H$8</formula>
    </cfRule>
  </conditionalFormatting>
  <conditionalFormatting sqref="G151">
    <cfRule type="cellIs" dxfId="359" priority="678" operator="equal">
      <formula>"No cumple"</formula>
    </cfRule>
  </conditionalFormatting>
  <conditionalFormatting sqref="H151">
    <cfRule type="cellIs" dxfId="358" priority="676" operator="equal">
      <formula>"No cumple"</formula>
    </cfRule>
    <cfRule type="cellIs" dxfId="357" priority="677" operator="greaterThan">
      <formula>$H$8</formula>
    </cfRule>
  </conditionalFormatting>
  <conditionalFormatting sqref="G151">
    <cfRule type="cellIs" dxfId="356" priority="675" operator="equal">
      <formula>"No cumple"</formula>
    </cfRule>
  </conditionalFormatting>
  <conditionalFormatting sqref="H151">
    <cfRule type="cellIs" dxfId="355" priority="672" operator="equal">
      <formula>"si cumple"</formula>
    </cfRule>
    <cfRule type="cellIs" dxfId="354" priority="673" operator="equal">
      <formula>"No cumple"</formula>
    </cfRule>
    <cfRule type="cellIs" dxfId="353" priority="674" operator="greaterThan">
      <formula>$H$8</formula>
    </cfRule>
  </conditionalFormatting>
  <conditionalFormatting sqref="G151">
    <cfRule type="cellIs" dxfId="352" priority="671" operator="equal">
      <formula>"No cumple"</formula>
    </cfRule>
  </conditionalFormatting>
  <conditionalFormatting sqref="H157">
    <cfRule type="cellIs" dxfId="351" priority="669" operator="equal">
      <formula>"No cumple"</formula>
    </cfRule>
    <cfRule type="cellIs" dxfId="350" priority="670" operator="greaterThan">
      <formula>$H$8</formula>
    </cfRule>
  </conditionalFormatting>
  <conditionalFormatting sqref="G157">
    <cfRule type="cellIs" dxfId="349" priority="668" operator="equal">
      <formula>"No cumple"</formula>
    </cfRule>
  </conditionalFormatting>
  <conditionalFormatting sqref="H157">
    <cfRule type="cellIs" dxfId="348" priority="666" operator="equal">
      <formula>"No cumple"</formula>
    </cfRule>
    <cfRule type="cellIs" dxfId="347" priority="667" operator="greaterThan">
      <formula>$H$8</formula>
    </cfRule>
  </conditionalFormatting>
  <conditionalFormatting sqref="G157">
    <cfRule type="cellIs" dxfId="346" priority="665" operator="equal">
      <formula>"No cumple"</formula>
    </cfRule>
  </conditionalFormatting>
  <conditionalFormatting sqref="H157">
    <cfRule type="cellIs" dxfId="345" priority="663" operator="equal">
      <formula>"No cumple"</formula>
    </cfRule>
    <cfRule type="cellIs" dxfId="344" priority="664" operator="greaterThan">
      <formula>$H$8</formula>
    </cfRule>
  </conditionalFormatting>
  <conditionalFormatting sqref="G157">
    <cfRule type="cellIs" dxfId="343" priority="662" operator="equal">
      <formula>"No cumple"</formula>
    </cfRule>
  </conditionalFormatting>
  <conditionalFormatting sqref="H157">
    <cfRule type="cellIs" dxfId="342" priority="660" operator="equal">
      <formula>"No cumple"</formula>
    </cfRule>
    <cfRule type="cellIs" dxfId="341" priority="661" operator="greaterThan">
      <formula>$H$8</formula>
    </cfRule>
  </conditionalFormatting>
  <conditionalFormatting sqref="G157">
    <cfRule type="cellIs" dxfId="340" priority="659" operator="equal">
      <formula>"No cumple"</formula>
    </cfRule>
  </conditionalFormatting>
  <conditionalFormatting sqref="H157">
    <cfRule type="cellIs" dxfId="339" priority="656" operator="equal">
      <formula>"si cumple"</formula>
    </cfRule>
    <cfRule type="cellIs" dxfId="338" priority="657" operator="equal">
      <formula>"No cumple"</formula>
    </cfRule>
    <cfRule type="cellIs" dxfId="337" priority="658" operator="greaterThan">
      <formula>$H$8</formula>
    </cfRule>
  </conditionalFormatting>
  <conditionalFormatting sqref="G157">
    <cfRule type="cellIs" dxfId="336" priority="655" operator="equal">
      <formula>"No cumple"</formula>
    </cfRule>
  </conditionalFormatting>
  <conditionalFormatting sqref="H157">
    <cfRule type="cellIs" dxfId="335" priority="653" operator="equal">
      <formula>"No cumple"</formula>
    </cfRule>
    <cfRule type="cellIs" dxfId="334" priority="654" operator="greaterThan">
      <formula>$H$8</formula>
    </cfRule>
  </conditionalFormatting>
  <conditionalFormatting sqref="G157">
    <cfRule type="cellIs" dxfId="333" priority="652" operator="equal">
      <formula>"No cumple"</formula>
    </cfRule>
  </conditionalFormatting>
  <conditionalFormatting sqref="H157">
    <cfRule type="cellIs" dxfId="332" priority="650" operator="equal">
      <formula>"No cumple"</formula>
    </cfRule>
    <cfRule type="cellIs" dxfId="331" priority="651" operator="greaterThan">
      <formula>$H$8</formula>
    </cfRule>
  </conditionalFormatting>
  <conditionalFormatting sqref="G157">
    <cfRule type="cellIs" dxfId="330" priority="649" operator="equal">
      <formula>"No cumple"</formula>
    </cfRule>
  </conditionalFormatting>
  <conditionalFormatting sqref="H157">
    <cfRule type="cellIs" dxfId="329" priority="647" operator="equal">
      <formula>"No cumple"</formula>
    </cfRule>
    <cfRule type="cellIs" dxfId="328" priority="648" operator="greaterThan">
      <formula>$H$8</formula>
    </cfRule>
  </conditionalFormatting>
  <conditionalFormatting sqref="G157">
    <cfRule type="cellIs" dxfId="327" priority="646" operator="equal">
      <formula>"No cumple"</formula>
    </cfRule>
  </conditionalFormatting>
  <conditionalFormatting sqref="H157">
    <cfRule type="cellIs" dxfId="326" priority="644" operator="equal">
      <formula>"No cumple"</formula>
    </cfRule>
    <cfRule type="cellIs" dxfId="325" priority="645" operator="greaterThan">
      <formula>$H$8</formula>
    </cfRule>
  </conditionalFormatting>
  <conditionalFormatting sqref="G157">
    <cfRule type="cellIs" dxfId="324" priority="643" operator="equal">
      <formula>"No cumple"</formula>
    </cfRule>
  </conditionalFormatting>
  <conditionalFormatting sqref="H157">
    <cfRule type="cellIs" dxfId="323" priority="640" operator="equal">
      <formula>"si cumple"</formula>
    </cfRule>
    <cfRule type="cellIs" dxfId="322" priority="641" operator="equal">
      <formula>"No cumple"</formula>
    </cfRule>
    <cfRule type="cellIs" dxfId="321" priority="642" operator="greaterThan">
      <formula>$H$8</formula>
    </cfRule>
  </conditionalFormatting>
  <conditionalFormatting sqref="G157">
    <cfRule type="cellIs" dxfId="320" priority="639" operator="equal">
      <formula>"No cumple"</formula>
    </cfRule>
  </conditionalFormatting>
  <conditionalFormatting sqref="H163">
    <cfRule type="cellIs" dxfId="319" priority="637" operator="equal">
      <formula>"No cumple"</formula>
    </cfRule>
    <cfRule type="cellIs" dxfId="318" priority="638" operator="greaterThan">
      <formula>$H$8</formula>
    </cfRule>
  </conditionalFormatting>
  <conditionalFormatting sqref="G163">
    <cfRule type="cellIs" dxfId="317" priority="636" operator="equal">
      <formula>"No cumple"</formula>
    </cfRule>
  </conditionalFormatting>
  <conditionalFormatting sqref="H163">
    <cfRule type="cellIs" dxfId="316" priority="634" operator="equal">
      <formula>"No cumple"</formula>
    </cfRule>
    <cfRule type="cellIs" dxfId="315" priority="635" operator="greaterThan">
      <formula>$H$8</formula>
    </cfRule>
  </conditionalFormatting>
  <conditionalFormatting sqref="G163">
    <cfRule type="cellIs" dxfId="314" priority="633" operator="equal">
      <formula>"No cumple"</formula>
    </cfRule>
  </conditionalFormatting>
  <conditionalFormatting sqref="H163">
    <cfRule type="cellIs" dxfId="313" priority="631" operator="equal">
      <formula>"No cumple"</formula>
    </cfRule>
    <cfRule type="cellIs" dxfId="312" priority="632" operator="greaterThan">
      <formula>$H$8</formula>
    </cfRule>
  </conditionalFormatting>
  <conditionalFormatting sqref="G163">
    <cfRule type="cellIs" dxfId="311" priority="630" operator="equal">
      <formula>"No cumple"</formula>
    </cfRule>
  </conditionalFormatting>
  <conditionalFormatting sqref="H163">
    <cfRule type="cellIs" dxfId="310" priority="628" operator="equal">
      <formula>"No cumple"</formula>
    </cfRule>
    <cfRule type="cellIs" dxfId="309" priority="629" operator="greaterThan">
      <formula>$H$8</formula>
    </cfRule>
  </conditionalFormatting>
  <conditionalFormatting sqref="G163">
    <cfRule type="cellIs" dxfId="308" priority="627" operator="equal">
      <formula>"No cumple"</formula>
    </cfRule>
  </conditionalFormatting>
  <conditionalFormatting sqref="H163">
    <cfRule type="cellIs" dxfId="307" priority="624" operator="equal">
      <formula>"si cumple"</formula>
    </cfRule>
    <cfRule type="cellIs" dxfId="306" priority="625" operator="equal">
      <formula>"No cumple"</formula>
    </cfRule>
    <cfRule type="cellIs" dxfId="305" priority="626" operator="greaterThan">
      <formula>$H$8</formula>
    </cfRule>
  </conditionalFormatting>
  <conditionalFormatting sqref="G163">
    <cfRule type="cellIs" dxfId="304" priority="623" operator="equal">
      <formula>"No cumple"</formula>
    </cfRule>
  </conditionalFormatting>
  <conditionalFormatting sqref="H163">
    <cfRule type="cellIs" dxfId="303" priority="621" operator="equal">
      <formula>"No cumple"</formula>
    </cfRule>
    <cfRule type="cellIs" dxfId="302" priority="622" operator="greaterThan">
      <formula>$H$8</formula>
    </cfRule>
  </conditionalFormatting>
  <conditionalFormatting sqref="G163">
    <cfRule type="cellIs" dxfId="301" priority="620" operator="equal">
      <formula>"No cumple"</formula>
    </cfRule>
  </conditionalFormatting>
  <conditionalFormatting sqref="H163">
    <cfRule type="cellIs" dxfId="300" priority="618" operator="equal">
      <formula>"No cumple"</formula>
    </cfRule>
    <cfRule type="cellIs" dxfId="299" priority="619" operator="greaterThan">
      <formula>$H$8</formula>
    </cfRule>
  </conditionalFormatting>
  <conditionalFormatting sqref="G163">
    <cfRule type="cellIs" dxfId="298" priority="617" operator="equal">
      <formula>"No cumple"</formula>
    </cfRule>
  </conditionalFormatting>
  <conditionalFormatting sqref="H163">
    <cfRule type="cellIs" dxfId="297" priority="615" operator="equal">
      <formula>"No cumple"</formula>
    </cfRule>
    <cfRule type="cellIs" dxfId="296" priority="616" operator="greaterThan">
      <formula>$H$8</formula>
    </cfRule>
  </conditionalFormatting>
  <conditionalFormatting sqref="G163">
    <cfRule type="cellIs" dxfId="295" priority="614" operator="equal">
      <formula>"No cumple"</formula>
    </cfRule>
  </conditionalFormatting>
  <conditionalFormatting sqref="H163">
    <cfRule type="cellIs" dxfId="294" priority="612" operator="equal">
      <formula>"No cumple"</formula>
    </cfRule>
    <cfRule type="cellIs" dxfId="293" priority="613" operator="greaterThan">
      <formula>$H$8</formula>
    </cfRule>
  </conditionalFormatting>
  <conditionalFormatting sqref="G163">
    <cfRule type="cellIs" dxfId="292" priority="611" operator="equal">
      <formula>"No cumple"</formula>
    </cfRule>
  </conditionalFormatting>
  <conditionalFormatting sqref="H163">
    <cfRule type="cellIs" dxfId="291" priority="608" operator="equal">
      <formula>"si cumple"</formula>
    </cfRule>
    <cfRule type="cellIs" dxfId="290" priority="609" operator="equal">
      <formula>"No cumple"</formula>
    </cfRule>
    <cfRule type="cellIs" dxfId="289" priority="610" operator="greaterThan">
      <formula>$H$8</formula>
    </cfRule>
  </conditionalFormatting>
  <conditionalFormatting sqref="G163">
    <cfRule type="cellIs" dxfId="288" priority="607" operator="equal">
      <formula>"No cumple"</formula>
    </cfRule>
  </conditionalFormatting>
  <conditionalFormatting sqref="H169">
    <cfRule type="cellIs" dxfId="287" priority="605" operator="equal">
      <formula>"No cumple"</formula>
    </cfRule>
    <cfRule type="cellIs" dxfId="286" priority="606" operator="greaterThan">
      <formula>$H$8</formula>
    </cfRule>
  </conditionalFormatting>
  <conditionalFormatting sqref="G169">
    <cfRule type="cellIs" dxfId="285" priority="604" operator="equal">
      <formula>"No cumple"</formula>
    </cfRule>
  </conditionalFormatting>
  <conditionalFormatting sqref="H169">
    <cfRule type="cellIs" dxfId="284" priority="602" operator="equal">
      <formula>"No cumple"</formula>
    </cfRule>
    <cfRule type="cellIs" dxfId="283" priority="603" operator="greaterThan">
      <formula>$H$8</formula>
    </cfRule>
  </conditionalFormatting>
  <conditionalFormatting sqref="G169">
    <cfRule type="cellIs" dxfId="282" priority="601" operator="equal">
      <formula>"No cumple"</formula>
    </cfRule>
  </conditionalFormatting>
  <conditionalFormatting sqref="H169">
    <cfRule type="cellIs" dxfId="281" priority="599" operator="equal">
      <formula>"No cumple"</formula>
    </cfRule>
    <cfRule type="cellIs" dxfId="280" priority="600" operator="greaterThan">
      <formula>$H$8</formula>
    </cfRule>
  </conditionalFormatting>
  <conditionalFormatting sqref="G169">
    <cfRule type="cellIs" dxfId="279" priority="598" operator="equal">
      <formula>"No cumple"</formula>
    </cfRule>
  </conditionalFormatting>
  <conditionalFormatting sqref="H169">
    <cfRule type="cellIs" dxfId="278" priority="596" operator="equal">
      <formula>"No cumple"</formula>
    </cfRule>
    <cfRule type="cellIs" dxfId="277" priority="597" operator="greaterThan">
      <formula>$H$8</formula>
    </cfRule>
  </conditionalFormatting>
  <conditionalFormatting sqref="G169">
    <cfRule type="cellIs" dxfId="276" priority="595" operator="equal">
      <formula>"No cumple"</formula>
    </cfRule>
  </conditionalFormatting>
  <conditionalFormatting sqref="H169">
    <cfRule type="cellIs" dxfId="275" priority="592" operator="equal">
      <formula>"si cumple"</formula>
    </cfRule>
    <cfRule type="cellIs" dxfId="274" priority="593" operator="equal">
      <formula>"No cumple"</formula>
    </cfRule>
    <cfRule type="cellIs" dxfId="273" priority="594" operator="greaterThan">
      <formula>$H$8</formula>
    </cfRule>
  </conditionalFormatting>
  <conditionalFormatting sqref="G169">
    <cfRule type="cellIs" dxfId="272" priority="591" operator="equal">
      <formula>"No cumple"</formula>
    </cfRule>
  </conditionalFormatting>
  <conditionalFormatting sqref="H169">
    <cfRule type="cellIs" dxfId="271" priority="589" operator="equal">
      <formula>"No cumple"</formula>
    </cfRule>
    <cfRule type="cellIs" dxfId="270" priority="590" operator="greaterThan">
      <formula>$H$8</formula>
    </cfRule>
  </conditionalFormatting>
  <conditionalFormatting sqref="G169">
    <cfRule type="cellIs" dxfId="269" priority="588" operator="equal">
      <formula>"No cumple"</formula>
    </cfRule>
  </conditionalFormatting>
  <conditionalFormatting sqref="H169">
    <cfRule type="cellIs" dxfId="268" priority="586" operator="equal">
      <formula>"No cumple"</formula>
    </cfRule>
    <cfRule type="cellIs" dxfId="267" priority="587" operator="greaterThan">
      <formula>$H$8</formula>
    </cfRule>
  </conditionalFormatting>
  <conditionalFormatting sqref="G169">
    <cfRule type="cellIs" dxfId="266" priority="585" operator="equal">
      <formula>"No cumple"</formula>
    </cfRule>
  </conditionalFormatting>
  <conditionalFormatting sqref="H169">
    <cfRule type="cellIs" dxfId="265" priority="583" operator="equal">
      <formula>"No cumple"</formula>
    </cfRule>
    <cfRule type="cellIs" dxfId="264" priority="584" operator="greaterThan">
      <formula>$H$8</formula>
    </cfRule>
  </conditionalFormatting>
  <conditionalFormatting sqref="G169">
    <cfRule type="cellIs" dxfId="263" priority="582" operator="equal">
      <formula>"No cumple"</formula>
    </cfRule>
  </conditionalFormatting>
  <conditionalFormatting sqref="H169">
    <cfRule type="cellIs" dxfId="262" priority="580" operator="equal">
      <formula>"No cumple"</formula>
    </cfRule>
    <cfRule type="cellIs" dxfId="261" priority="581" operator="greaterThan">
      <formula>$H$8</formula>
    </cfRule>
  </conditionalFormatting>
  <conditionalFormatting sqref="G169">
    <cfRule type="cellIs" dxfId="260" priority="579" operator="equal">
      <formula>"No cumple"</formula>
    </cfRule>
  </conditionalFormatting>
  <conditionalFormatting sqref="H169">
    <cfRule type="cellIs" dxfId="259" priority="576" operator="equal">
      <formula>"si cumple"</formula>
    </cfRule>
    <cfRule type="cellIs" dxfId="258" priority="577" operator="equal">
      <formula>"No cumple"</formula>
    </cfRule>
    <cfRule type="cellIs" dxfId="257" priority="578" operator="greaterThan">
      <formula>$H$8</formula>
    </cfRule>
  </conditionalFormatting>
  <conditionalFormatting sqref="G169">
    <cfRule type="cellIs" dxfId="256" priority="575" operator="equal">
      <formula>"No cumple"</formula>
    </cfRule>
  </conditionalFormatting>
  <conditionalFormatting sqref="H172">
    <cfRule type="cellIs" dxfId="255" priority="573" operator="equal">
      <formula>"No cumple"</formula>
    </cfRule>
    <cfRule type="cellIs" dxfId="254" priority="574" operator="greaterThan">
      <formula>$H$8</formula>
    </cfRule>
  </conditionalFormatting>
  <conditionalFormatting sqref="G172">
    <cfRule type="cellIs" dxfId="253" priority="572" operator="equal">
      <formula>"No cumple"</formula>
    </cfRule>
  </conditionalFormatting>
  <conditionalFormatting sqref="H172">
    <cfRule type="cellIs" dxfId="252" priority="570" operator="equal">
      <formula>"No cumple"</formula>
    </cfRule>
    <cfRule type="cellIs" dxfId="251" priority="571" operator="greaterThan">
      <formula>$H$8</formula>
    </cfRule>
  </conditionalFormatting>
  <conditionalFormatting sqref="G172">
    <cfRule type="cellIs" dxfId="250" priority="569" operator="equal">
      <formula>"No cumple"</formula>
    </cfRule>
  </conditionalFormatting>
  <conditionalFormatting sqref="H172">
    <cfRule type="cellIs" dxfId="249" priority="567" operator="equal">
      <formula>"No cumple"</formula>
    </cfRule>
    <cfRule type="cellIs" dxfId="248" priority="568" operator="greaterThan">
      <formula>$H$8</formula>
    </cfRule>
  </conditionalFormatting>
  <conditionalFormatting sqref="G172">
    <cfRule type="cellIs" dxfId="247" priority="566" operator="equal">
      <formula>"No cumple"</formula>
    </cfRule>
  </conditionalFormatting>
  <conditionalFormatting sqref="H172">
    <cfRule type="cellIs" dxfId="246" priority="564" operator="equal">
      <formula>"No cumple"</formula>
    </cfRule>
    <cfRule type="cellIs" dxfId="245" priority="565" operator="greaterThan">
      <formula>$H$8</formula>
    </cfRule>
  </conditionalFormatting>
  <conditionalFormatting sqref="G172">
    <cfRule type="cellIs" dxfId="244" priority="563" operator="equal">
      <formula>"No cumple"</formula>
    </cfRule>
  </conditionalFormatting>
  <conditionalFormatting sqref="H172">
    <cfRule type="cellIs" dxfId="243" priority="560" operator="equal">
      <formula>"si cumple"</formula>
    </cfRule>
    <cfRule type="cellIs" dxfId="242" priority="561" operator="equal">
      <formula>"No cumple"</formula>
    </cfRule>
    <cfRule type="cellIs" dxfId="241" priority="562" operator="greaterThan">
      <formula>$H$8</formula>
    </cfRule>
  </conditionalFormatting>
  <conditionalFormatting sqref="G172">
    <cfRule type="cellIs" dxfId="240" priority="559" operator="equal">
      <formula>"No cumple"</formula>
    </cfRule>
  </conditionalFormatting>
  <conditionalFormatting sqref="H172">
    <cfRule type="cellIs" dxfId="239" priority="557" operator="equal">
      <formula>"No cumple"</formula>
    </cfRule>
    <cfRule type="cellIs" dxfId="238" priority="558" operator="greaterThan">
      <formula>$H$8</formula>
    </cfRule>
  </conditionalFormatting>
  <conditionalFormatting sqref="G172">
    <cfRule type="cellIs" dxfId="237" priority="556" operator="equal">
      <formula>"No cumple"</formula>
    </cfRule>
  </conditionalFormatting>
  <conditionalFormatting sqref="H172">
    <cfRule type="cellIs" dxfId="236" priority="554" operator="equal">
      <formula>"No cumple"</formula>
    </cfRule>
    <cfRule type="cellIs" dxfId="235" priority="555" operator="greaterThan">
      <formula>$H$8</formula>
    </cfRule>
  </conditionalFormatting>
  <conditionalFormatting sqref="G172">
    <cfRule type="cellIs" dxfId="234" priority="553" operator="equal">
      <formula>"No cumple"</formula>
    </cfRule>
  </conditionalFormatting>
  <conditionalFormatting sqref="H172">
    <cfRule type="cellIs" dxfId="233" priority="551" operator="equal">
      <formula>"No cumple"</formula>
    </cfRule>
    <cfRule type="cellIs" dxfId="232" priority="552" operator="greaterThan">
      <formula>$H$8</formula>
    </cfRule>
  </conditionalFormatting>
  <conditionalFormatting sqref="G172">
    <cfRule type="cellIs" dxfId="231" priority="550" operator="equal">
      <formula>"No cumple"</formula>
    </cfRule>
  </conditionalFormatting>
  <conditionalFormatting sqref="H172">
    <cfRule type="cellIs" dxfId="230" priority="548" operator="equal">
      <formula>"No cumple"</formula>
    </cfRule>
    <cfRule type="cellIs" dxfId="229" priority="549" operator="greaterThan">
      <formula>$H$8</formula>
    </cfRule>
  </conditionalFormatting>
  <conditionalFormatting sqref="G172">
    <cfRule type="cellIs" dxfId="228" priority="547" operator="equal">
      <formula>"No cumple"</formula>
    </cfRule>
  </conditionalFormatting>
  <conditionalFormatting sqref="H172">
    <cfRule type="cellIs" dxfId="227" priority="544" operator="equal">
      <formula>"si cumple"</formula>
    </cfRule>
    <cfRule type="cellIs" dxfId="226" priority="545" operator="equal">
      <formula>"No cumple"</formula>
    </cfRule>
    <cfRule type="cellIs" dxfId="225" priority="546" operator="greaterThan">
      <formula>$H$8</formula>
    </cfRule>
  </conditionalFormatting>
  <conditionalFormatting sqref="G172">
    <cfRule type="cellIs" dxfId="224" priority="543" operator="equal">
      <formula>"No cumple"</formula>
    </cfRule>
  </conditionalFormatting>
  <conditionalFormatting sqref="H175">
    <cfRule type="cellIs" dxfId="223" priority="541" operator="equal">
      <formula>"No cumple"</formula>
    </cfRule>
    <cfRule type="cellIs" dxfId="222" priority="542" operator="greaterThan">
      <formula>$H$8</formula>
    </cfRule>
  </conditionalFormatting>
  <conditionalFormatting sqref="G175">
    <cfRule type="cellIs" dxfId="221" priority="540" operator="equal">
      <formula>"No cumple"</formula>
    </cfRule>
  </conditionalFormatting>
  <conditionalFormatting sqref="H175">
    <cfRule type="cellIs" dxfId="220" priority="538" operator="equal">
      <formula>"No cumple"</formula>
    </cfRule>
    <cfRule type="cellIs" dxfId="219" priority="539" operator="greaterThan">
      <formula>$H$8</formula>
    </cfRule>
  </conditionalFormatting>
  <conditionalFormatting sqref="G175">
    <cfRule type="cellIs" dxfId="218" priority="537" operator="equal">
      <formula>"No cumple"</formula>
    </cfRule>
  </conditionalFormatting>
  <conditionalFormatting sqref="H175">
    <cfRule type="cellIs" dxfId="217" priority="535" operator="equal">
      <formula>"No cumple"</formula>
    </cfRule>
    <cfRule type="cellIs" dxfId="216" priority="536" operator="greaterThan">
      <formula>$H$8</formula>
    </cfRule>
  </conditionalFormatting>
  <conditionalFormatting sqref="G175">
    <cfRule type="cellIs" dxfId="215" priority="534" operator="equal">
      <formula>"No cumple"</formula>
    </cfRule>
  </conditionalFormatting>
  <conditionalFormatting sqref="H175">
    <cfRule type="cellIs" dxfId="214" priority="532" operator="equal">
      <formula>"No cumple"</formula>
    </cfRule>
    <cfRule type="cellIs" dxfId="213" priority="533" operator="greaterThan">
      <formula>$H$8</formula>
    </cfRule>
  </conditionalFormatting>
  <conditionalFormatting sqref="G175">
    <cfRule type="cellIs" dxfId="212" priority="531" operator="equal">
      <formula>"No cumple"</formula>
    </cfRule>
  </conditionalFormatting>
  <conditionalFormatting sqref="H175">
    <cfRule type="cellIs" dxfId="211" priority="528" operator="equal">
      <formula>"si cumple"</formula>
    </cfRule>
    <cfRule type="cellIs" dxfId="210" priority="529" operator="equal">
      <formula>"No cumple"</formula>
    </cfRule>
    <cfRule type="cellIs" dxfId="209" priority="530" operator="greaterThan">
      <formula>$H$8</formula>
    </cfRule>
  </conditionalFormatting>
  <conditionalFormatting sqref="G175">
    <cfRule type="cellIs" dxfId="208" priority="527" operator="equal">
      <formula>"No cumple"</formula>
    </cfRule>
  </conditionalFormatting>
  <conditionalFormatting sqref="H175">
    <cfRule type="cellIs" dxfId="207" priority="525" operator="equal">
      <formula>"No cumple"</formula>
    </cfRule>
    <cfRule type="cellIs" dxfId="206" priority="526" operator="greaterThan">
      <formula>$H$8</formula>
    </cfRule>
  </conditionalFormatting>
  <conditionalFormatting sqref="G175">
    <cfRule type="cellIs" dxfId="205" priority="524" operator="equal">
      <formula>"No cumple"</formula>
    </cfRule>
  </conditionalFormatting>
  <conditionalFormatting sqref="H175">
    <cfRule type="cellIs" dxfId="204" priority="522" operator="equal">
      <formula>"No cumple"</formula>
    </cfRule>
    <cfRule type="cellIs" dxfId="203" priority="523" operator="greaterThan">
      <formula>$H$8</formula>
    </cfRule>
  </conditionalFormatting>
  <conditionalFormatting sqref="G175">
    <cfRule type="cellIs" dxfId="202" priority="521" operator="equal">
      <formula>"No cumple"</formula>
    </cfRule>
  </conditionalFormatting>
  <conditionalFormatting sqref="H175">
    <cfRule type="cellIs" dxfId="201" priority="519" operator="equal">
      <formula>"No cumple"</formula>
    </cfRule>
    <cfRule type="cellIs" dxfId="200" priority="520" operator="greaterThan">
      <formula>$H$8</formula>
    </cfRule>
  </conditionalFormatting>
  <conditionalFormatting sqref="G175">
    <cfRule type="cellIs" dxfId="199" priority="518" operator="equal">
      <formula>"No cumple"</formula>
    </cfRule>
  </conditionalFormatting>
  <conditionalFormatting sqref="H175">
    <cfRule type="cellIs" dxfId="198" priority="516" operator="equal">
      <formula>"No cumple"</formula>
    </cfRule>
    <cfRule type="cellIs" dxfId="197" priority="517" operator="greaterThan">
      <formula>$H$8</formula>
    </cfRule>
  </conditionalFormatting>
  <conditionalFormatting sqref="G175">
    <cfRule type="cellIs" dxfId="196" priority="515" operator="equal">
      <formula>"No cumple"</formula>
    </cfRule>
  </conditionalFormatting>
  <conditionalFormatting sqref="H175">
    <cfRule type="cellIs" dxfId="195" priority="512" operator="equal">
      <formula>"si cumple"</formula>
    </cfRule>
    <cfRule type="cellIs" dxfId="194" priority="513" operator="equal">
      <formula>"No cumple"</formula>
    </cfRule>
    <cfRule type="cellIs" dxfId="193" priority="514" operator="greaterThan">
      <formula>$H$8</formula>
    </cfRule>
  </conditionalFormatting>
  <conditionalFormatting sqref="G175">
    <cfRule type="cellIs" dxfId="192" priority="511" operator="equal">
      <formula>"No cumple"</formula>
    </cfRule>
  </conditionalFormatting>
  <conditionalFormatting sqref="H178">
    <cfRule type="cellIs" dxfId="191" priority="509" operator="equal">
      <formula>"No cumple"</formula>
    </cfRule>
    <cfRule type="cellIs" dxfId="190" priority="510" operator="greaterThan">
      <formula>$H$8</formula>
    </cfRule>
  </conditionalFormatting>
  <conditionalFormatting sqref="G178">
    <cfRule type="cellIs" dxfId="189" priority="508" operator="equal">
      <formula>"No cumple"</formula>
    </cfRule>
  </conditionalFormatting>
  <conditionalFormatting sqref="H178">
    <cfRule type="cellIs" dxfId="188" priority="506" operator="equal">
      <formula>"No cumple"</formula>
    </cfRule>
    <cfRule type="cellIs" dxfId="187" priority="507" operator="greaterThan">
      <formula>$H$8</formula>
    </cfRule>
  </conditionalFormatting>
  <conditionalFormatting sqref="G178">
    <cfRule type="cellIs" dxfId="186" priority="505" operator="equal">
      <formula>"No cumple"</formula>
    </cfRule>
  </conditionalFormatting>
  <conditionalFormatting sqref="H178">
    <cfRule type="cellIs" dxfId="185" priority="503" operator="equal">
      <formula>"No cumple"</formula>
    </cfRule>
    <cfRule type="cellIs" dxfId="184" priority="504" operator="greaterThan">
      <formula>$H$8</formula>
    </cfRule>
  </conditionalFormatting>
  <conditionalFormatting sqref="G178">
    <cfRule type="cellIs" dxfId="183" priority="502" operator="equal">
      <formula>"No cumple"</formula>
    </cfRule>
  </conditionalFormatting>
  <conditionalFormatting sqref="H178">
    <cfRule type="cellIs" dxfId="182" priority="500" operator="equal">
      <formula>"No cumple"</formula>
    </cfRule>
    <cfRule type="cellIs" dxfId="181" priority="501" operator="greaterThan">
      <formula>$H$8</formula>
    </cfRule>
  </conditionalFormatting>
  <conditionalFormatting sqref="G178">
    <cfRule type="cellIs" dxfId="180" priority="499" operator="equal">
      <formula>"No cumple"</formula>
    </cfRule>
  </conditionalFormatting>
  <conditionalFormatting sqref="H178">
    <cfRule type="cellIs" dxfId="179" priority="496" operator="equal">
      <formula>"si cumple"</formula>
    </cfRule>
    <cfRule type="cellIs" dxfId="178" priority="497" operator="equal">
      <formula>"No cumple"</formula>
    </cfRule>
    <cfRule type="cellIs" dxfId="177" priority="498" operator="greaterThan">
      <formula>$H$8</formula>
    </cfRule>
  </conditionalFormatting>
  <conditionalFormatting sqref="G178">
    <cfRule type="cellIs" dxfId="176" priority="495" operator="equal">
      <formula>"No cumple"</formula>
    </cfRule>
  </conditionalFormatting>
  <conditionalFormatting sqref="H178">
    <cfRule type="cellIs" dxfId="175" priority="493" operator="equal">
      <formula>"No cumple"</formula>
    </cfRule>
    <cfRule type="cellIs" dxfId="174" priority="494" operator="greaterThan">
      <formula>$H$8</formula>
    </cfRule>
  </conditionalFormatting>
  <conditionalFormatting sqref="G178">
    <cfRule type="cellIs" dxfId="173" priority="492" operator="equal">
      <formula>"No cumple"</formula>
    </cfRule>
  </conditionalFormatting>
  <conditionalFormatting sqref="H178">
    <cfRule type="cellIs" dxfId="172" priority="490" operator="equal">
      <formula>"No cumple"</formula>
    </cfRule>
    <cfRule type="cellIs" dxfId="171" priority="491" operator="greaterThan">
      <formula>$H$8</formula>
    </cfRule>
  </conditionalFormatting>
  <conditionalFormatting sqref="G178">
    <cfRule type="cellIs" dxfId="170" priority="489" operator="equal">
      <formula>"No cumple"</formula>
    </cfRule>
  </conditionalFormatting>
  <conditionalFormatting sqref="H178">
    <cfRule type="cellIs" dxfId="169" priority="487" operator="equal">
      <formula>"No cumple"</formula>
    </cfRule>
    <cfRule type="cellIs" dxfId="168" priority="488" operator="greaterThan">
      <formula>$H$8</formula>
    </cfRule>
  </conditionalFormatting>
  <conditionalFormatting sqref="G178">
    <cfRule type="cellIs" dxfId="167" priority="486" operator="equal">
      <formula>"No cumple"</formula>
    </cfRule>
  </conditionalFormatting>
  <conditionalFormatting sqref="H178">
    <cfRule type="cellIs" dxfId="166" priority="484" operator="equal">
      <formula>"No cumple"</formula>
    </cfRule>
    <cfRule type="cellIs" dxfId="165" priority="485" operator="greaterThan">
      <formula>$H$8</formula>
    </cfRule>
  </conditionalFormatting>
  <conditionalFormatting sqref="G178">
    <cfRule type="cellIs" dxfId="164" priority="483" operator="equal">
      <formula>"No cumple"</formula>
    </cfRule>
  </conditionalFormatting>
  <conditionalFormatting sqref="H178">
    <cfRule type="cellIs" dxfId="163" priority="480" operator="equal">
      <formula>"si cumple"</formula>
    </cfRule>
    <cfRule type="cellIs" dxfId="162" priority="481" operator="equal">
      <formula>"No cumple"</formula>
    </cfRule>
    <cfRule type="cellIs" dxfId="161" priority="482" operator="greaterThan">
      <formula>$H$8</formula>
    </cfRule>
  </conditionalFormatting>
  <conditionalFormatting sqref="G178">
    <cfRule type="cellIs" dxfId="160" priority="479" operator="equal">
      <formula>"No cumple"</formula>
    </cfRule>
  </conditionalFormatting>
  <conditionalFormatting sqref="H185">
    <cfRule type="cellIs" dxfId="159" priority="477" operator="equal">
      <formula>"No cumple"</formula>
    </cfRule>
    <cfRule type="cellIs" dxfId="158" priority="478" operator="greaterThan">
      <formula>$H$8</formula>
    </cfRule>
  </conditionalFormatting>
  <conditionalFormatting sqref="G185">
    <cfRule type="cellIs" dxfId="157" priority="476" operator="equal">
      <formula>"No cumple"</formula>
    </cfRule>
  </conditionalFormatting>
  <conditionalFormatting sqref="H185">
    <cfRule type="cellIs" dxfId="156" priority="474" operator="equal">
      <formula>"No cumple"</formula>
    </cfRule>
    <cfRule type="cellIs" dxfId="155" priority="475" operator="greaterThan">
      <formula>$H$8</formula>
    </cfRule>
  </conditionalFormatting>
  <conditionalFormatting sqref="G185">
    <cfRule type="cellIs" dxfId="154" priority="473" operator="equal">
      <formula>"No cumple"</formula>
    </cfRule>
  </conditionalFormatting>
  <conditionalFormatting sqref="H185">
    <cfRule type="cellIs" dxfId="153" priority="471" operator="equal">
      <formula>"No cumple"</formula>
    </cfRule>
    <cfRule type="cellIs" dxfId="152" priority="472" operator="greaterThan">
      <formula>$H$8</formula>
    </cfRule>
  </conditionalFormatting>
  <conditionalFormatting sqref="G185">
    <cfRule type="cellIs" dxfId="151" priority="470" operator="equal">
      <formula>"No cumple"</formula>
    </cfRule>
  </conditionalFormatting>
  <conditionalFormatting sqref="H185">
    <cfRule type="cellIs" dxfId="150" priority="468" operator="equal">
      <formula>"No cumple"</formula>
    </cfRule>
    <cfRule type="cellIs" dxfId="149" priority="469" operator="greaterThan">
      <formula>$H$8</formula>
    </cfRule>
  </conditionalFormatting>
  <conditionalFormatting sqref="G185">
    <cfRule type="cellIs" dxfId="148" priority="467" operator="equal">
      <formula>"No cumple"</formula>
    </cfRule>
  </conditionalFormatting>
  <conditionalFormatting sqref="H185">
    <cfRule type="cellIs" dxfId="147" priority="464" operator="equal">
      <formula>"si cumple"</formula>
    </cfRule>
    <cfRule type="cellIs" dxfId="146" priority="465" operator="equal">
      <formula>"No cumple"</formula>
    </cfRule>
    <cfRule type="cellIs" dxfId="145" priority="466" operator="greaterThan">
      <formula>$H$8</formula>
    </cfRule>
  </conditionalFormatting>
  <conditionalFormatting sqref="G185">
    <cfRule type="cellIs" dxfId="144" priority="463" operator="equal">
      <formula>"No cumple"</formula>
    </cfRule>
  </conditionalFormatting>
  <conditionalFormatting sqref="H185">
    <cfRule type="cellIs" dxfId="143" priority="461" operator="equal">
      <formula>"No cumple"</formula>
    </cfRule>
    <cfRule type="cellIs" dxfId="142" priority="462" operator="greaterThan">
      <formula>$H$8</formula>
    </cfRule>
  </conditionalFormatting>
  <conditionalFormatting sqref="G185">
    <cfRule type="cellIs" dxfId="141" priority="460" operator="equal">
      <formula>"No cumple"</formula>
    </cfRule>
  </conditionalFormatting>
  <conditionalFormatting sqref="H185">
    <cfRule type="cellIs" dxfId="140" priority="458" operator="equal">
      <formula>"No cumple"</formula>
    </cfRule>
    <cfRule type="cellIs" dxfId="139" priority="459" operator="greaterThan">
      <formula>$H$8</formula>
    </cfRule>
  </conditionalFormatting>
  <conditionalFormatting sqref="G185">
    <cfRule type="cellIs" dxfId="138" priority="457" operator="equal">
      <formula>"No cumple"</formula>
    </cfRule>
  </conditionalFormatting>
  <conditionalFormatting sqref="H185">
    <cfRule type="cellIs" dxfId="137" priority="455" operator="equal">
      <formula>"No cumple"</formula>
    </cfRule>
    <cfRule type="cellIs" dxfId="136" priority="456" operator="greaterThan">
      <formula>$H$8</formula>
    </cfRule>
  </conditionalFormatting>
  <conditionalFormatting sqref="G185">
    <cfRule type="cellIs" dxfId="135" priority="454" operator="equal">
      <formula>"No cumple"</formula>
    </cfRule>
  </conditionalFormatting>
  <conditionalFormatting sqref="H185">
    <cfRule type="cellIs" dxfId="134" priority="452" operator="equal">
      <formula>"No cumple"</formula>
    </cfRule>
    <cfRule type="cellIs" dxfId="133" priority="453" operator="greaterThan">
      <formula>$H$8</formula>
    </cfRule>
  </conditionalFormatting>
  <conditionalFormatting sqref="G185">
    <cfRule type="cellIs" dxfId="132" priority="451" operator="equal">
      <formula>"No cumple"</formula>
    </cfRule>
  </conditionalFormatting>
  <conditionalFormatting sqref="H185">
    <cfRule type="cellIs" dxfId="131" priority="448" operator="equal">
      <formula>"si cumple"</formula>
    </cfRule>
    <cfRule type="cellIs" dxfId="130" priority="449" operator="equal">
      <formula>"No cumple"</formula>
    </cfRule>
    <cfRule type="cellIs" dxfId="129" priority="450" operator="greaterThan">
      <formula>$H$8</formula>
    </cfRule>
  </conditionalFormatting>
  <conditionalFormatting sqref="G185">
    <cfRule type="cellIs" dxfId="128" priority="447" operator="equal">
      <formula>"No cumple"</formula>
    </cfRule>
  </conditionalFormatting>
  <conditionalFormatting sqref="H194">
    <cfRule type="cellIs" dxfId="127" priority="445" operator="equal">
      <formula>"No cumple"</formula>
    </cfRule>
    <cfRule type="cellIs" dxfId="126" priority="446" operator="greaterThan">
      <formula>$H$8</formula>
    </cfRule>
  </conditionalFormatting>
  <conditionalFormatting sqref="G194">
    <cfRule type="cellIs" dxfId="125" priority="444" operator="equal">
      <formula>"No cumple"</formula>
    </cfRule>
  </conditionalFormatting>
  <conditionalFormatting sqref="H194">
    <cfRule type="cellIs" dxfId="124" priority="442" operator="equal">
      <formula>"No cumple"</formula>
    </cfRule>
    <cfRule type="cellIs" dxfId="123" priority="443" operator="greaterThan">
      <formula>$H$8</formula>
    </cfRule>
  </conditionalFormatting>
  <conditionalFormatting sqref="G194">
    <cfRule type="cellIs" dxfId="122" priority="441" operator="equal">
      <formula>"No cumple"</formula>
    </cfRule>
  </conditionalFormatting>
  <conditionalFormatting sqref="H194">
    <cfRule type="cellIs" dxfId="121" priority="439" operator="equal">
      <formula>"No cumple"</formula>
    </cfRule>
    <cfRule type="cellIs" dxfId="120" priority="440" operator="greaterThan">
      <formula>$H$8</formula>
    </cfRule>
  </conditionalFormatting>
  <conditionalFormatting sqref="G194">
    <cfRule type="cellIs" dxfId="119" priority="438" operator="equal">
      <formula>"No cumple"</formula>
    </cfRule>
  </conditionalFormatting>
  <conditionalFormatting sqref="H194">
    <cfRule type="cellIs" dxfId="118" priority="436" operator="equal">
      <formula>"No cumple"</formula>
    </cfRule>
    <cfRule type="cellIs" dxfId="117" priority="437" operator="greaterThan">
      <formula>$H$8</formula>
    </cfRule>
  </conditionalFormatting>
  <conditionalFormatting sqref="G194">
    <cfRule type="cellIs" dxfId="116" priority="435" operator="equal">
      <formula>"No cumple"</formula>
    </cfRule>
  </conditionalFormatting>
  <conditionalFormatting sqref="H194">
    <cfRule type="cellIs" dxfId="115" priority="432" operator="equal">
      <formula>"si cumple"</formula>
    </cfRule>
    <cfRule type="cellIs" dxfId="114" priority="433" operator="equal">
      <formula>"No cumple"</formula>
    </cfRule>
    <cfRule type="cellIs" dxfId="113" priority="434" operator="greaterThan">
      <formula>$H$8</formula>
    </cfRule>
  </conditionalFormatting>
  <conditionalFormatting sqref="G194">
    <cfRule type="cellIs" dxfId="112" priority="431" operator="equal">
      <formula>"No cumple"</formula>
    </cfRule>
  </conditionalFormatting>
  <conditionalFormatting sqref="H194">
    <cfRule type="cellIs" dxfId="111" priority="429" operator="equal">
      <formula>"No cumple"</formula>
    </cfRule>
    <cfRule type="cellIs" dxfId="110" priority="430" operator="greaterThan">
      <formula>$H$8</formula>
    </cfRule>
  </conditionalFormatting>
  <conditionalFormatting sqref="G194">
    <cfRule type="cellIs" dxfId="109" priority="428" operator="equal">
      <formula>"No cumple"</formula>
    </cfRule>
  </conditionalFormatting>
  <conditionalFormatting sqref="H194">
    <cfRule type="cellIs" dxfId="108" priority="426" operator="equal">
      <formula>"No cumple"</formula>
    </cfRule>
    <cfRule type="cellIs" dxfId="107" priority="427" operator="greaterThan">
      <formula>$H$8</formula>
    </cfRule>
  </conditionalFormatting>
  <conditionalFormatting sqref="G194">
    <cfRule type="cellIs" dxfId="106" priority="425" operator="equal">
      <formula>"No cumple"</formula>
    </cfRule>
  </conditionalFormatting>
  <conditionalFormatting sqref="H194">
    <cfRule type="cellIs" dxfId="105" priority="423" operator="equal">
      <formula>"No cumple"</formula>
    </cfRule>
    <cfRule type="cellIs" dxfId="104" priority="424" operator="greaterThan">
      <formula>$H$8</formula>
    </cfRule>
  </conditionalFormatting>
  <conditionalFormatting sqref="G194">
    <cfRule type="cellIs" dxfId="103" priority="422" operator="equal">
      <formula>"No cumple"</formula>
    </cfRule>
  </conditionalFormatting>
  <conditionalFormatting sqref="H194">
    <cfRule type="cellIs" dxfId="102" priority="420" operator="equal">
      <formula>"No cumple"</formula>
    </cfRule>
    <cfRule type="cellIs" dxfId="101" priority="421" operator="greaterThan">
      <formula>$H$8</formula>
    </cfRule>
  </conditionalFormatting>
  <conditionalFormatting sqref="G194">
    <cfRule type="cellIs" dxfId="100" priority="419" operator="equal">
      <formula>"No cumple"</formula>
    </cfRule>
  </conditionalFormatting>
  <conditionalFormatting sqref="H194">
    <cfRule type="cellIs" dxfId="99" priority="416" operator="equal">
      <formula>"si cumple"</formula>
    </cfRule>
    <cfRule type="cellIs" dxfId="98" priority="417" operator="equal">
      <formula>"No cumple"</formula>
    </cfRule>
    <cfRule type="cellIs" dxfId="97" priority="418" operator="greaterThan">
      <formula>$H$8</formula>
    </cfRule>
  </conditionalFormatting>
  <conditionalFormatting sqref="G194">
    <cfRule type="cellIs" dxfId="96" priority="415" operator="equal">
      <formula>"No cumple"</formula>
    </cfRule>
  </conditionalFormatting>
  <conditionalFormatting sqref="H201">
    <cfRule type="cellIs" dxfId="95" priority="381" operator="equal">
      <formula>"No cumple"</formula>
    </cfRule>
    <cfRule type="cellIs" dxfId="94" priority="382" operator="greaterThan">
      <formula>$H$8</formula>
    </cfRule>
  </conditionalFormatting>
  <conditionalFormatting sqref="G201">
    <cfRule type="cellIs" dxfId="93" priority="380" operator="equal">
      <formula>"No cumple"</formula>
    </cfRule>
  </conditionalFormatting>
  <conditionalFormatting sqref="H201">
    <cfRule type="cellIs" dxfId="92" priority="378" operator="equal">
      <formula>"No cumple"</formula>
    </cfRule>
    <cfRule type="cellIs" dxfId="91" priority="379" operator="greaterThan">
      <formula>$H$8</formula>
    </cfRule>
  </conditionalFormatting>
  <conditionalFormatting sqref="G201">
    <cfRule type="cellIs" dxfId="90" priority="377" operator="equal">
      <formula>"No cumple"</formula>
    </cfRule>
  </conditionalFormatting>
  <conditionalFormatting sqref="H201">
    <cfRule type="cellIs" dxfId="89" priority="375" operator="equal">
      <formula>"No cumple"</formula>
    </cfRule>
    <cfRule type="cellIs" dxfId="88" priority="376" operator="greaterThan">
      <formula>$H$8</formula>
    </cfRule>
  </conditionalFormatting>
  <conditionalFormatting sqref="G201">
    <cfRule type="cellIs" dxfId="87" priority="374" operator="equal">
      <formula>"No cumple"</formula>
    </cfRule>
  </conditionalFormatting>
  <conditionalFormatting sqref="H201">
    <cfRule type="cellIs" dxfId="86" priority="372" operator="equal">
      <formula>"No cumple"</formula>
    </cfRule>
    <cfRule type="cellIs" dxfId="85" priority="373" operator="greaterThan">
      <formula>$H$8</formula>
    </cfRule>
  </conditionalFormatting>
  <conditionalFormatting sqref="G201">
    <cfRule type="cellIs" dxfId="84" priority="371" operator="equal">
      <formula>"No cumple"</formula>
    </cfRule>
  </conditionalFormatting>
  <conditionalFormatting sqref="H201">
    <cfRule type="cellIs" dxfId="83" priority="368" operator="equal">
      <formula>"si cumple"</formula>
    </cfRule>
    <cfRule type="cellIs" dxfId="82" priority="369" operator="equal">
      <formula>"No cumple"</formula>
    </cfRule>
    <cfRule type="cellIs" dxfId="81" priority="370" operator="greaterThan">
      <formula>$H$8</formula>
    </cfRule>
  </conditionalFormatting>
  <conditionalFormatting sqref="G201">
    <cfRule type="cellIs" dxfId="80" priority="367" operator="equal">
      <formula>"No cumple"</formula>
    </cfRule>
  </conditionalFormatting>
  <conditionalFormatting sqref="H201">
    <cfRule type="cellIs" dxfId="79" priority="365" operator="equal">
      <formula>"No cumple"</formula>
    </cfRule>
    <cfRule type="cellIs" dxfId="78" priority="366" operator="greaterThan">
      <formula>$H$8</formula>
    </cfRule>
  </conditionalFormatting>
  <conditionalFormatting sqref="G201">
    <cfRule type="cellIs" dxfId="77" priority="364" operator="equal">
      <formula>"No cumple"</formula>
    </cfRule>
  </conditionalFormatting>
  <conditionalFormatting sqref="H201">
    <cfRule type="cellIs" dxfId="76" priority="362" operator="equal">
      <formula>"No cumple"</formula>
    </cfRule>
    <cfRule type="cellIs" dxfId="75" priority="363" operator="greaterThan">
      <formula>$H$8</formula>
    </cfRule>
  </conditionalFormatting>
  <conditionalFormatting sqref="G201">
    <cfRule type="cellIs" dxfId="74" priority="361" operator="equal">
      <formula>"No cumple"</formula>
    </cfRule>
  </conditionalFormatting>
  <conditionalFormatting sqref="H201">
    <cfRule type="cellIs" dxfId="73" priority="359" operator="equal">
      <formula>"No cumple"</formula>
    </cfRule>
    <cfRule type="cellIs" dxfId="72" priority="360" operator="greaterThan">
      <formula>$H$8</formula>
    </cfRule>
  </conditionalFormatting>
  <conditionalFormatting sqref="G201">
    <cfRule type="cellIs" dxfId="71" priority="358" operator="equal">
      <formula>"No cumple"</formula>
    </cfRule>
  </conditionalFormatting>
  <conditionalFormatting sqref="H201">
    <cfRule type="cellIs" dxfId="70" priority="356" operator="equal">
      <formula>"No cumple"</formula>
    </cfRule>
    <cfRule type="cellIs" dxfId="69" priority="357" operator="greaterThan">
      <formula>$H$8</formula>
    </cfRule>
  </conditionalFormatting>
  <conditionalFormatting sqref="G201">
    <cfRule type="cellIs" dxfId="68" priority="355" operator="equal">
      <formula>"No cumple"</formula>
    </cfRule>
  </conditionalFormatting>
  <conditionalFormatting sqref="H201">
    <cfRule type="cellIs" dxfId="67" priority="352" operator="equal">
      <formula>"si cumple"</formula>
    </cfRule>
    <cfRule type="cellIs" dxfId="66" priority="353" operator="equal">
      <formula>"No cumple"</formula>
    </cfRule>
    <cfRule type="cellIs" dxfId="65" priority="354" operator="greaterThan">
      <formula>$H$8</formula>
    </cfRule>
  </conditionalFormatting>
  <conditionalFormatting sqref="G201">
    <cfRule type="cellIs" dxfId="64" priority="351" operator="equal">
      <formula>"No cumple"</formula>
    </cfRule>
  </conditionalFormatting>
  <conditionalFormatting sqref="H49">
    <cfRule type="cellIs" dxfId="63" priority="349" operator="equal">
      <formula>"No cumple"</formula>
    </cfRule>
    <cfRule type="cellIs" dxfId="62" priority="350" operator="greaterThan">
      <formula>$H$8</formula>
    </cfRule>
  </conditionalFormatting>
  <conditionalFormatting sqref="G49">
    <cfRule type="cellIs" dxfId="61" priority="348" operator="equal">
      <formula>"No cumple"</formula>
    </cfRule>
  </conditionalFormatting>
  <conditionalFormatting sqref="H49">
    <cfRule type="cellIs" dxfId="60" priority="346" operator="equal">
      <formula>"No cumple"</formula>
    </cfRule>
    <cfRule type="cellIs" dxfId="59" priority="347" operator="greaterThan">
      <formula>$H$8</formula>
    </cfRule>
  </conditionalFormatting>
  <conditionalFormatting sqref="G49">
    <cfRule type="cellIs" dxfId="58" priority="345" operator="equal">
      <formula>"No cumple"</formula>
    </cfRule>
  </conditionalFormatting>
  <conditionalFormatting sqref="H49">
    <cfRule type="cellIs" dxfId="57" priority="343" operator="equal">
      <formula>"No cumple"</formula>
    </cfRule>
    <cfRule type="cellIs" dxfId="56" priority="344" operator="greaterThan">
      <formula>$H$8</formula>
    </cfRule>
  </conditionalFormatting>
  <conditionalFormatting sqref="G49">
    <cfRule type="cellIs" dxfId="55" priority="342" operator="equal">
      <formula>"No cumple"</formula>
    </cfRule>
  </conditionalFormatting>
  <conditionalFormatting sqref="H49">
    <cfRule type="cellIs" dxfId="54" priority="340" operator="equal">
      <formula>"No cumple"</formula>
    </cfRule>
    <cfRule type="cellIs" dxfId="53" priority="341" operator="greaterThan">
      <formula>$H$8</formula>
    </cfRule>
  </conditionalFormatting>
  <conditionalFormatting sqref="G49">
    <cfRule type="cellIs" dxfId="52" priority="339" operator="equal">
      <formula>"No cumple"</formula>
    </cfRule>
  </conditionalFormatting>
  <conditionalFormatting sqref="H49">
    <cfRule type="cellIs" dxfId="51" priority="336" operator="equal">
      <formula>"si cumple"</formula>
    </cfRule>
    <cfRule type="cellIs" dxfId="50" priority="337" operator="equal">
      <formula>"No cumple"</formula>
    </cfRule>
    <cfRule type="cellIs" dxfId="49" priority="338" operator="greaterThan">
      <formula>$H$8</formula>
    </cfRule>
  </conditionalFormatting>
  <conditionalFormatting sqref="G49">
    <cfRule type="cellIs" dxfId="48" priority="335" operator="equal">
      <formula>"No cumple"</formula>
    </cfRule>
  </conditionalFormatting>
  <conditionalFormatting sqref="H49">
    <cfRule type="cellIs" dxfId="47" priority="333" operator="equal">
      <formula>"No cumple"</formula>
    </cfRule>
    <cfRule type="cellIs" dxfId="46" priority="334" operator="greaterThan">
      <formula>$H$8</formula>
    </cfRule>
  </conditionalFormatting>
  <conditionalFormatting sqref="G49">
    <cfRule type="cellIs" dxfId="45" priority="332" operator="equal">
      <formula>"No cumple"</formula>
    </cfRule>
  </conditionalFormatting>
  <conditionalFormatting sqref="H49">
    <cfRule type="cellIs" dxfId="44" priority="330" operator="equal">
      <formula>"No cumple"</formula>
    </cfRule>
    <cfRule type="cellIs" dxfId="43" priority="331" operator="greaterThan">
      <formula>$H$8</formula>
    </cfRule>
  </conditionalFormatting>
  <conditionalFormatting sqref="G49">
    <cfRule type="cellIs" dxfId="42" priority="329" operator="equal">
      <formula>"No cumple"</formula>
    </cfRule>
  </conditionalFormatting>
  <conditionalFormatting sqref="H49">
    <cfRule type="cellIs" dxfId="41" priority="327" operator="equal">
      <formula>"No cumple"</formula>
    </cfRule>
    <cfRule type="cellIs" dxfId="40" priority="328" operator="greaterThan">
      <formula>$H$8</formula>
    </cfRule>
  </conditionalFormatting>
  <conditionalFormatting sqref="G49">
    <cfRule type="cellIs" dxfId="39" priority="326" operator="equal">
      <formula>"No cumple"</formula>
    </cfRule>
  </conditionalFormatting>
  <conditionalFormatting sqref="H49">
    <cfRule type="cellIs" dxfId="38" priority="324" operator="equal">
      <formula>"No cumple"</formula>
    </cfRule>
    <cfRule type="cellIs" dxfId="37" priority="325" operator="greaterThan">
      <formula>$H$8</formula>
    </cfRule>
  </conditionalFormatting>
  <conditionalFormatting sqref="G49">
    <cfRule type="cellIs" dxfId="36" priority="323" operator="equal">
      <formula>"No cumple"</formula>
    </cfRule>
  </conditionalFormatting>
  <conditionalFormatting sqref="H49">
    <cfRule type="cellIs" dxfId="35" priority="320" operator="equal">
      <formula>"si cumple"</formula>
    </cfRule>
    <cfRule type="cellIs" dxfId="34" priority="321" operator="equal">
      <formula>"No cumple"</formula>
    </cfRule>
    <cfRule type="cellIs" dxfId="33" priority="322" operator="greaterThan">
      <formula>$H$8</formula>
    </cfRule>
  </conditionalFormatting>
  <conditionalFormatting sqref="G49">
    <cfRule type="cellIs" dxfId="32" priority="319" operator="equal">
      <formula>"No cumple"</formula>
    </cfRule>
  </conditionalFormatting>
  <conditionalFormatting sqref="H142">
    <cfRule type="cellIs" dxfId="31" priority="317" operator="equal">
      <formula>"No cumple"</formula>
    </cfRule>
    <cfRule type="cellIs" dxfId="30" priority="318" operator="greaterThan">
      <formula>$H$8</formula>
    </cfRule>
  </conditionalFormatting>
  <conditionalFormatting sqref="G142">
    <cfRule type="cellIs" dxfId="29" priority="316" operator="equal">
      <formula>"No cumple"</formula>
    </cfRule>
  </conditionalFormatting>
  <conditionalFormatting sqref="H142">
    <cfRule type="cellIs" dxfId="28" priority="314" operator="equal">
      <formula>"No cumple"</formula>
    </cfRule>
    <cfRule type="cellIs" dxfId="27" priority="315" operator="greaterThan">
      <formula>$H$8</formula>
    </cfRule>
  </conditionalFormatting>
  <conditionalFormatting sqref="G142">
    <cfRule type="cellIs" dxfId="26" priority="313" operator="equal">
      <formula>"No cumple"</formula>
    </cfRule>
  </conditionalFormatting>
  <conditionalFormatting sqref="H142">
    <cfRule type="cellIs" dxfId="25" priority="311" operator="equal">
      <formula>"No cumple"</formula>
    </cfRule>
    <cfRule type="cellIs" dxfId="24" priority="312" operator="greaterThan">
      <formula>$H$8</formula>
    </cfRule>
  </conditionalFormatting>
  <conditionalFormatting sqref="G142">
    <cfRule type="cellIs" dxfId="23" priority="310" operator="equal">
      <formula>"No cumple"</formula>
    </cfRule>
  </conditionalFormatting>
  <conditionalFormatting sqref="H142">
    <cfRule type="cellIs" dxfId="22" priority="308" operator="equal">
      <formula>"No cumple"</formula>
    </cfRule>
    <cfRule type="cellIs" dxfId="21" priority="309" operator="greaterThan">
      <formula>$H$8</formula>
    </cfRule>
  </conditionalFormatting>
  <conditionalFormatting sqref="G142">
    <cfRule type="cellIs" dxfId="20" priority="307" operator="equal">
      <formula>"No cumple"</formula>
    </cfRule>
  </conditionalFormatting>
  <conditionalFormatting sqref="H142">
    <cfRule type="cellIs" dxfId="19" priority="304" operator="equal">
      <formula>"si cumple"</formula>
    </cfRule>
    <cfRule type="cellIs" dxfId="18" priority="305" operator="equal">
      <formula>"No cumple"</formula>
    </cfRule>
    <cfRule type="cellIs" dxfId="17" priority="306" operator="greaterThan">
      <formula>$H$8</formula>
    </cfRule>
  </conditionalFormatting>
  <conditionalFormatting sqref="G142">
    <cfRule type="cellIs" dxfId="16" priority="303" operator="equal">
      <formula>"No cumple"</formula>
    </cfRule>
  </conditionalFormatting>
  <conditionalFormatting sqref="H142">
    <cfRule type="cellIs" dxfId="15" priority="301" operator="equal">
      <formula>"No cumple"</formula>
    </cfRule>
    <cfRule type="cellIs" dxfId="14" priority="302" operator="greaterThan">
      <formula>$H$8</formula>
    </cfRule>
  </conditionalFormatting>
  <conditionalFormatting sqref="G142">
    <cfRule type="cellIs" dxfId="13" priority="300" operator="equal">
      <formula>"No cumple"</formula>
    </cfRule>
  </conditionalFormatting>
  <conditionalFormatting sqref="H142">
    <cfRule type="cellIs" dxfId="12" priority="298" operator="equal">
      <formula>"No cumple"</formula>
    </cfRule>
    <cfRule type="cellIs" dxfId="11" priority="299" operator="greaterThan">
      <formula>$H$8</formula>
    </cfRule>
  </conditionalFormatting>
  <conditionalFormatting sqref="G142">
    <cfRule type="cellIs" dxfId="10" priority="297" operator="equal">
      <formula>"No cumple"</formula>
    </cfRule>
  </conditionalFormatting>
  <conditionalFormatting sqref="H142">
    <cfRule type="cellIs" dxfId="9" priority="295" operator="equal">
      <formula>"No cumple"</formula>
    </cfRule>
    <cfRule type="cellIs" dxfId="8" priority="296" operator="greaterThan">
      <formula>$H$8</formula>
    </cfRule>
  </conditionalFormatting>
  <conditionalFormatting sqref="G142">
    <cfRule type="cellIs" dxfId="7" priority="294" operator="equal">
      <formula>"No cumple"</formula>
    </cfRule>
  </conditionalFormatting>
  <conditionalFormatting sqref="H142">
    <cfRule type="cellIs" dxfId="6" priority="292" operator="equal">
      <formula>"No cumple"</formula>
    </cfRule>
    <cfRule type="cellIs" dxfId="5" priority="293" operator="greaterThan">
      <formula>$H$8</formula>
    </cfRule>
  </conditionalFormatting>
  <conditionalFormatting sqref="G142">
    <cfRule type="cellIs" dxfId="4" priority="291" operator="equal">
      <formula>"No cumple"</formula>
    </cfRule>
  </conditionalFormatting>
  <conditionalFormatting sqref="H142">
    <cfRule type="cellIs" dxfId="3" priority="288" operator="equal">
      <formula>"si cumple"</formula>
    </cfRule>
    <cfRule type="cellIs" dxfId="2" priority="289" operator="equal">
      <formula>"No cumple"</formula>
    </cfRule>
    <cfRule type="cellIs" dxfId="1" priority="290" operator="greaterThan">
      <formula>$H$8</formula>
    </cfRule>
  </conditionalFormatting>
  <conditionalFormatting sqref="G142">
    <cfRule type="cellIs" dxfId="0" priority="287" operator="equal">
      <formula>"No cumple"</formula>
    </cfRule>
  </conditionalFormatting>
  <conditionalFormatting sqref="D204:D210">
    <cfRule type="colorScale" priority="211">
      <colorScale>
        <cfvo type="min"/>
        <cfvo type="percentile" val="50"/>
        <cfvo type="max"/>
        <color rgb="FFFF0000"/>
        <color rgb="FFFFEB84"/>
        <color theme="9"/>
      </colorScale>
    </cfRule>
  </conditionalFormatting>
  <conditionalFormatting sqref="J200">
    <cfRule type="iconSet" priority="209">
      <iconSet>
        <cfvo type="percent" val="0"/>
        <cfvo type="percent" val="33"/>
        <cfvo type="percent" val="100"/>
      </iconSet>
    </cfRule>
    <cfRule type="dataBar" priority="210">
      <dataBar>
        <cfvo type="num" val="0"/>
        <cfvo type="num" val="1"/>
        <color rgb="FF638EC6"/>
      </dataBar>
      <extLst>
        <ext xmlns:x14="http://schemas.microsoft.com/office/spreadsheetml/2009/9/main" uri="{B025F937-C7B1-47D3-B67F-A62EFF666E3E}">
          <x14:id>{6E6A286E-67E7-452D-AAFD-172FFABB127E}</x14:id>
        </ext>
      </extLst>
    </cfRule>
  </conditionalFormatting>
  <conditionalFormatting sqref="J200">
    <cfRule type="iconSet" priority="208">
      <iconSet>
        <cfvo type="percent" val="0"/>
        <cfvo type="percent" val="33"/>
        <cfvo type="percent" val="67"/>
      </iconSet>
    </cfRule>
  </conditionalFormatting>
  <conditionalFormatting sqref="J200">
    <cfRule type="iconSet" priority="206">
      <iconSet>
        <cfvo type="percent" val="0"/>
        <cfvo type="percent" val="33"/>
        <cfvo type="percent" val="67"/>
      </iconSet>
    </cfRule>
    <cfRule type="colorScale" priority="207">
      <colorScale>
        <cfvo type="num" val="0"/>
        <cfvo type="percentile" val="50"/>
        <cfvo type="num" val="1"/>
        <color rgb="FFFF0000"/>
        <color rgb="FFFFEB84"/>
        <color theme="9" tint="-0.249977111117893"/>
      </colorScale>
    </cfRule>
  </conditionalFormatting>
  <conditionalFormatting sqref="J196">
    <cfRule type="iconSet" priority="204">
      <iconSet>
        <cfvo type="percent" val="0"/>
        <cfvo type="percent" val="33"/>
        <cfvo type="percent" val="100"/>
      </iconSet>
    </cfRule>
    <cfRule type="dataBar" priority="205">
      <dataBar>
        <cfvo type="num" val="0"/>
        <cfvo type="num" val="1"/>
        <color rgb="FF638EC6"/>
      </dataBar>
      <extLst>
        <ext xmlns:x14="http://schemas.microsoft.com/office/spreadsheetml/2009/9/main" uri="{B025F937-C7B1-47D3-B67F-A62EFF666E3E}">
          <x14:id>{43A64E7B-6B01-4985-A66F-26C49F32F0B3}</x14:id>
        </ext>
      </extLst>
    </cfRule>
  </conditionalFormatting>
  <conditionalFormatting sqref="J196">
    <cfRule type="iconSet" priority="203">
      <iconSet>
        <cfvo type="percent" val="0"/>
        <cfvo type="percent" val="33"/>
        <cfvo type="percent" val="67"/>
      </iconSet>
    </cfRule>
  </conditionalFormatting>
  <conditionalFormatting sqref="J196">
    <cfRule type="iconSet" priority="201">
      <iconSet>
        <cfvo type="percent" val="0"/>
        <cfvo type="percent" val="33"/>
        <cfvo type="percent" val="67"/>
      </iconSet>
    </cfRule>
    <cfRule type="colorScale" priority="202">
      <colorScale>
        <cfvo type="num" val="0"/>
        <cfvo type="percentile" val="50"/>
        <cfvo type="num" val="1"/>
        <color rgb="FFFF0000"/>
        <color rgb="FFFFEB84"/>
        <color theme="9" tint="-0.249977111117893"/>
      </colorScale>
    </cfRule>
  </conditionalFormatting>
  <conditionalFormatting sqref="J193">
    <cfRule type="iconSet" priority="199">
      <iconSet>
        <cfvo type="percent" val="0"/>
        <cfvo type="percent" val="33"/>
        <cfvo type="percent" val="100"/>
      </iconSet>
    </cfRule>
    <cfRule type="dataBar" priority="200">
      <dataBar>
        <cfvo type="num" val="0"/>
        <cfvo type="num" val="1"/>
        <color rgb="FF638EC6"/>
      </dataBar>
      <extLst>
        <ext xmlns:x14="http://schemas.microsoft.com/office/spreadsheetml/2009/9/main" uri="{B025F937-C7B1-47D3-B67F-A62EFF666E3E}">
          <x14:id>{D8EFD8D4-BE3B-4913-AED4-96D356AF1927}</x14:id>
        </ext>
      </extLst>
    </cfRule>
  </conditionalFormatting>
  <conditionalFormatting sqref="J193">
    <cfRule type="iconSet" priority="198">
      <iconSet>
        <cfvo type="percent" val="0"/>
        <cfvo type="percent" val="33"/>
        <cfvo type="percent" val="67"/>
      </iconSet>
    </cfRule>
  </conditionalFormatting>
  <conditionalFormatting sqref="J193">
    <cfRule type="iconSet" priority="196">
      <iconSet>
        <cfvo type="percent" val="0"/>
        <cfvo type="percent" val="33"/>
        <cfvo type="percent" val="67"/>
      </iconSet>
    </cfRule>
    <cfRule type="colorScale" priority="197">
      <colorScale>
        <cfvo type="num" val="0"/>
        <cfvo type="percentile" val="50"/>
        <cfvo type="num" val="1"/>
        <color rgb="FFFF0000"/>
        <color rgb="FFFFEB84"/>
        <color theme="9" tint="-0.249977111117893"/>
      </colorScale>
    </cfRule>
  </conditionalFormatting>
  <conditionalFormatting sqref="J184">
    <cfRule type="iconSet" priority="194">
      <iconSet>
        <cfvo type="percent" val="0"/>
        <cfvo type="percent" val="33"/>
        <cfvo type="percent" val="100"/>
      </iconSet>
    </cfRule>
    <cfRule type="dataBar" priority="195">
      <dataBar>
        <cfvo type="num" val="0"/>
        <cfvo type="num" val="1"/>
        <color rgb="FF638EC6"/>
      </dataBar>
      <extLst>
        <ext xmlns:x14="http://schemas.microsoft.com/office/spreadsheetml/2009/9/main" uri="{B025F937-C7B1-47D3-B67F-A62EFF666E3E}">
          <x14:id>{1EDE8623-D35D-44D7-91C2-8753A5AE1176}</x14:id>
        </ext>
      </extLst>
    </cfRule>
  </conditionalFormatting>
  <conditionalFormatting sqref="J184">
    <cfRule type="iconSet" priority="193">
      <iconSet>
        <cfvo type="percent" val="0"/>
        <cfvo type="percent" val="33"/>
        <cfvo type="percent" val="67"/>
      </iconSet>
    </cfRule>
  </conditionalFormatting>
  <conditionalFormatting sqref="J184">
    <cfRule type="iconSet" priority="191">
      <iconSet>
        <cfvo type="percent" val="0"/>
        <cfvo type="percent" val="33"/>
        <cfvo type="percent" val="67"/>
      </iconSet>
    </cfRule>
    <cfRule type="colorScale" priority="192">
      <colorScale>
        <cfvo type="num" val="0"/>
        <cfvo type="percentile" val="50"/>
        <cfvo type="num" val="1"/>
        <color rgb="FFFF0000"/>
        <color rgb="FFFFEB84"/>
        <color theme="9" tint="-0.249977111117893"/>
      </colorScale>
    </cfRule>
  </conditionalFormatting>
  <conditionalFormatting sqref="J174">
    <cfRule type="iconSet" priority="189">
      <iconSet>
        <cfvo type="percent" val="0"/>
        <cfvo type="percent" val="33"/>
        <cfvo type="percent" val="100"/>
      </iconSet>
    </cfRule>
    <cfRule type="dataBar" priority="190">
      <dataBar>
        <cfvo type="num" val="0"/>
        <cfvo type="num" val="1"/>
        <color rgb="FF638EC6"/>
      </dataBar>
      <extLst>
        <ext xmlns:x14="http://schemas.microsoft.com/office/spreadsheetml/2009/9/main" uri="{B025F937-C7B1-47D3-B67F-A62EFF666E3E}">
          <x14:id>{5EBEDF16-5393-49A4-9334-E5394D207614}</x14:id>
        </ext>
      </extLst>
    </cfRule>
  </conditionalFormatting>
  <conditionalFormatting sqref="J174">
    <cfRule type="iconSet" priority="188">
      <iconSet>
        <cfvo type="percent" val="0"/>
        <cfvo type="percent" val="33"/>
        <cfvo type="percent" val="67"/>
      </iconSet>
    </cfRule>
  </conditionalFormatting>
  <conditionalFormatting sqref="J174">
    <cfRule type="iconSet" priority="186">
      <iconSet>
        <cfvo type="percent" val="0"/>
        <cfvo type="percent" val="33"/>
        <cfvo type="percent" val="67"/>
      </iconSet>
    </cfRule>
    <cfRule type="colorScale" priority="187">
      <colorScale>
        <cfvo type="num" val="0"/>
        <cfvo type="percentile" val="50"/>
        <cfvo type="num" val="1"/>
        <color rgb="FFFF0000"/>
        <color rgb="FFFFEB84"/>
        <color theme="9" tint="-0.249977111117893"/>
      </colorScale>
    </cfRule>
  </conditionalFormatting>
  <conditionalFormatting sqref="J177">
    <cfRule type="iconSet" priority="184">
      <iconSet>
        <cfvo type="percent" val="0"/>
        <cfvo type="percent" val="33"/>
        <cfvo type="percent" val="100"/>
      </iconSet>
    </cfRule>
    <cfRule type="dataBar" priority="185">
      <dataBar>
        <cfvo type="num" val="0"/>
        <cfvo type="num" val="1"/>
        <color rgb="FF638EC6"/>
      </dataBar>
      <extLst>
        <ext xmlns:x14="http://schemas.microsoft.com/office/spreadsheetml/2009/9/main" uri="{B025F937-C7B1-47D3-B67F-A62EFF666E3E}">
          <x14:id>{7EF8EDC1-2059-4F92-9143-6EDE45CC2652}</x14:id>
        </ext>
      </extLst>
    </cfRule>
  </conditionalFormatting>
  <conditionalFormatting sqref="J177">
    <cfRule type="iconSet" priority="183">
      <iconSet>
        <cfvo type="percent" val="0"/>
        <cfvo type="percent" val="33"/>
        <cfvo type="percent" val="67"/>
      </iconSet>
    </cfRule>
  </conditionalFormatting>
  <conditionalFormatting sqref="J177">
    <cfRule type="iconSet" priority="181">
      <iconSet>
        <cfvo type="percent" val="0"/>
        <cfvo type="percent" val="33"/>
        <cfvo type="percent" val="67"/>
      </iconSet>
    </cfRule>
    <cfRule type="colorScale" priority="182">
      <colorScale>
        <cfvo type="num" val="0"/>
        <cfvo type="percentile" val="50"/>
        <cfvo type="num" val="1"/>
        <color rgb="FFFF0000"/>
        <color rgb="FFFFEB84"/>
        <color theme="9" tint="-0.249977111117893"/>
      </colorScale>
    </cfRule>
  </conditionalFormatting>
  <conditionalFormatting sqref="J171">
    <cfRule type="iconSet" priority="179">
      <iconSet>
        <cfvo type="percent" val="0"/>
        <cfvo type="percent" val="33"/>
        <cfvo type="percent" val="100"/>
      </iconSet>
    </cfRule>
    <cfRule type="dataBar" priority="180">
      <dataBar>
        <cfvo type="num" val="0"/>
        <cfvo type="num" val="1"/>
        <color rgb="FF638EC6"/>
      </dataBar>
      <extLst>
        <ext xmlns:x14="http://schemas.microsoft.com/office/spreadsheetml/2009/9/main" uri="{B025F937-C7B1-47D3-B67F-A62EFF666E3E}">
          <x14:id>{BB361B6E-A2B0-41E8-B83D-E88E66397477}</x14:id>
        </ext>
      </extLst>
    </cfRule>
  </conditionalFormatting>
  <conditionalFormatting sqref="J171">
    <cfRule type="iconSet" priority="178">
      <iconSet>
        <cfvo type="percent" val="0"/>
        <cfvo type="percent" val="33"/>
        <cfvo type="percent" val="67"/>
      </iconSet>
    </cfRule>
  </conditionalFormatting>
  <conditionalFormatting sqref="J171">
    <cfRule type="iconSet" priority="176">
      <iconSet>
        <cfvo type="percent" val="0"/>
        <cfvo type="percent" val="33"/>
        <cfvo type="percent" val="67"/>
      </iconSet>
    </cfRule>
    <cfRule type="colorScale" priority="177">
      <colorScale>
        <cfvo type="num" val="0"/>
        <cfvo type="percentile" val="50"/>
        <cfvo type="num" val="1"/>
        <color rgb="FFFF0000"/>
        <color rgb="FFFFEB84"/>
        <color theme="9" tint="-0.249977111117893"/>
      </colorScale>
    </cfRule>
  </conditionalFormatting>
  <conditionalFormatting sqref="J168">
    <cfRule type="iconSet" priority="174">
      <iconSet>
        <cfvo type="percent" val="0"/>
        <cfvo type="percent" val="33"/>
        <cfvo type="percent" val="100"/>
      </iconSet>
    </cfRule>
    <cfRule type="dataBar" priority="175">
      <dataBar>
        <cfvo type="num" val="0"/>
        <cfvo type="num" val="1"/>
        <color rgb="FF638EC6"/>
      </dataBar>
      <extLst>
        <ext xmlns:x14="http://schemas.microsoft.com/office/spreadsheetml/2009/9/main" uri="{B025F937-C7B1-47D3-B67F-A62EFF666E3E}">
          <x14:id>{23D70664-FDD3-4A53-B37F-4ADA00626835}</x14:id>
        </ext>
      </extLst>
    </cfRule>
  </conditionalFormatting>
  <conditionalFormatting sqref="J168">
    <cfRule type="iconSet" priority="173">
      <iconSet>
        <cfvo type="percent" val="0"/>
        <cfvo type="percent" val="33"/>
        <cfvo type="percent" val="67"/>
      </iconSet>
    </cfRule>
  </conditionalFormatting>
  <conditionalFormatting sqref="J168">
    <cfRule type="iconSet" priority="171">
      <iconSet>
        <cfvo type="percent" val="0"/>
        <cfvo type="percent" val="33"/>
        <cfvo type="percent" val="67"/>
      </iconSet>
    </cfRule>
    <cfRule type="colorScale" priority="172">
      <colorScale>
        <cfvo type="num" val="0"/>
        <cfvo type="percentile" val="50"/>
        <cfvo type="num" val="1"/>
        <color rgb="FFFF0000"/>
        <color rgb="FFFFEB84"/>
        <color theme="9" tint="-0.249977111117893"/>
      </colorScale>
    </cfRule>
  </conditionalFormatting>
  <conditionalFormatting sqref="J162">
    <cfRule type="iconSet" priority="169">
      <iconSet>
        <cfvo type="percent" val="0"/>
        <cfvo type="percent" val="33"/>
        <cfvo type="percent" val="100"/>
      </iconSet>
    </cfRule>
    <cfRule type="dataBar" priority="170">
      <dataBar>
        <cfvo type="num" val="0"/>
        <cfvo type="num" val="1"/>
        <color rgb="FF638EC6"/>
      </dataBar>
      <extLst>
        <ext xmlns:x14="http://schemas.microsoft.com/office/spreadsheetml/2009/9/main" uri="{B025F937-C7B1-47D3-B67F-A62EFF666E3E}">
          <x14:id>{30858A66-4551-4901-A4F1-0F0603A66A04}</x14:id>
        </ext>
      </extLst>
    </cfRule>
  </conditionalFormatting>
  <conditionalFormatting sqref="J162">
    <cfRule type="iconSet" priority="168">
      <iconSet>
        <cfvo type="percent" val="0"/>
        <cfvo type="percent" val="33"/>
        <cfvo type="percent" val="67"/>
      </iconSet>
    </cfRule>
  </conditionalFormatting>
  <conditionalFormatting sqref="J162">
    <cfRule type="iconSet" priority="166">
      <iconSet>
        <cfvo type="percent" val="0"/>
        <cfvo type="percent" val="33"/>
        <cfvo type="percent" val="67"/>
      </iconSet>
    </cfRule>
    <cfRule type="colorScale" priority="167">
      <colorScale>
        <cfvo type="num" val="0"/>
        <cfvo type="percentile" val="50"/>
        <cfvo type="num" val="1"/>
        <color rgb="FFFF0000"/>
        <color rgb="FFFFEB84"/>
        <color theme="9" tint="-0.249977111117893"/>
      </colorScale>
    </cfRule>
  </conditionalFormatting>
  <conditionalFormatting sqref="J156">
    <cfRule type="iconSet" priority="164">
      <iconSet>
        <cfvo type="percent" val="0"/>
        <cfvo type="percent" val="33"/>
        <cfvo type="percent" val="100"/>
      </iconSet>
    </cfRule>
    <cfRule type="dataBar" priority="165">
      <dataBar>
        <cfvo type="num" val="0"/>
        <cfvo type="num" val="1"/>
        <color rgb="FF638EC6"/>
      </dataBar>
      <extLst>
        <ext xmlns:x14="http://schemas.microsoft.com/office/spreadsheetml/2009/9/main" uri="{B025F937-C7B1-47D3-B67F-A62EFF666E3E}">
          <x14:id>{AD10E572-4F49-4B4A-9BA8-533F0211D908}</x14:id>
        </ext>
      </extLst>
    </cfRule>
  </conditionalFormatting>
  <conditionalFormatting sqref="J156">
    <cfRule type="iconSet" priority="163">
      <iconSet>
        <cfvo type="percent" val="0"/>
        <cfvo type="percent" val="33"/>
        <cfvo type="percent" val="67"/>
      </iconSet>
    </cfRule>
  </conditionalFormatting>
  <conditionalFormatting sqref="J156">
    <cfRule type="iconSet" priority="161">
      <iconSet>
        <cfvo type="percent" val="0"/>
        <cfvo type="percent" val="33"/>
        <cfvo type="percent" val="67"/>
      </iconSet>
    </cfRule>
    <cfRule type="colorScale" priority="162">
      <colorScale>
        <cfvo type="num" val="0"/>
        <cfvo type="percentile" val="50"/>
        <cfvo type="num" val="1"/>
        <color rgb="FFFF0000"/>
        <color rgb="FFFFEB84"/>
        <color theme="9" tint="-0.249977111117893"/>
      </colorScale>
    </cfRule>
  </conditionalFormatting>
  <conditionalFormatting sqref="J150">
    <cfRule type="iconSet" priority="159">
      <iconSet>
        <cfvo type="percent" val="0"/>
        <cfvo type="percent" val="33"/>
        <cfvo type="percent" val="100"/>
      </iconSet>
    </cfRule>
    <cfRule type="dataBar" priority="160">
      <dataBar>
        <cfvo type="num" val="0"/>
        <cfvo type="num" val="1"/>
        <color rgb="FF638EC6"/>
      </dataBar>
      <extLst>
        <ext xmlns:x14="http://schemas.microsoft.com/office/spreadsheetml/2009/9/main" uri="{B025F937-C7B1-47D3-B67F-A62EFF666E3E}">
          <x14:id>{B56A064A-D676-4D27-A93A-748CA471FFE7}</x14:id>
        </ext>
      </extLst>
    </cfRule>
  </conditionalFormatting>
  <conditionalFormatting sqref="J150">
    <cfRule type="iconSet" priority="158">
      <iconSet>
        <cfvo type="percent" val="0"/>
        <cfvo type="percent" val="33"/>
        <cfvo type="percent" val="67"/>
      </iconSet>
    </cfRule>
  </conditionalFormatting>
  <conditionalFormatting sqref="J150">
    <cfRule type="iconSet" priority="156">
      <iconSet>
        <cfvo type="percent" val="0"/>
        <cfvo type="percent" val="33"/>
        <cfvo type="percent" val="67"/>
      </iconSet>
    </cfRule>
    <cfRule type="colorScale" priority="157">
      <colorScale>
        <cfvo type="num" val="0"/>
        <cfvo type="percentile" val="50"/>
        <cfvo type="num" val="1"/>
        <color rgb="FFFF0000"/>
        <color rgb="FFFFEB84"/>
        <color theme="9" tint="-0.249977111117893"/>
      </colorScale>
    </cfRule>
  </conditionalFormatting>
  <conditionalFormatting sqref="J137">
    <cfRule type="iconSet" priority="154">
      <iconSet>
        <cfvo type="percent" val="0"/>
        <cfvo type="percent" val="33"/>
        <cfvo type="percent" val="100"/>
      </iconSet>
    </cfRule>
    <cfRule type="dataBar" priority="155">
      <dataBar>
        <cfvo type="num" val="0"/>
        <cfvo type="num" val="1"/>
        <color rgb="FF638EC6"/>
      </dataBar>
      <extLst>
        <ext xmlns:x14="http://schemas.microsoft.com/office/spreadsheetml/2009/9/main" uri="{B025F937-C7B1-47D3-B67F-A62EFF666E3E}">
          <x14:id>{02047679-B80C-44FA-AE6D-8F06B53BC75B}</x14:id>
        </ext>
      </extLst>
    </cfRule>
  </conditionalFormatting>
  <conditionalFormatting sqref="J137">
    <cfRule type="iconSet" priority="153">
      <iconSet>
        <cfvo type="percent" val="0"/>
        <cfvo type="percent" val="33"/>
        <cfvo type="percent" val="67"/>
      </iconSet>
    </cfRule>
  </conditionalFormatting>
  <conditionalFormatting sqref="J137">
    <cfRule type="iconSet" priority="151">
      <iconSet>
        <cfvo type="percent" val="0"/>
        <cfvo type="percent" val="33"/>
        <cfvo type="percent" val="67"/>
      </iconSet>
    </cfRule>
    <cfRule type="colorScale" priority="152">
      <colorScale>
        <cfvo type="num" val="0"/>
        <cfvo type="percentile" val="50"/>
        <cfvo type="num" val="1"/>
        <color rgb="FFFF0000"/>
        <color rgb="FFFFEB84"/>
        <color theme="9" tint="-0.249977111117893"/>
      </colorScale>
    </cfRule>
  </conditionalFormatting>
  <conditionalFormatting sqref="J129">
    <cfRule type="iconSet" priority="149">
      <iconSet>
        <cfvo type="percent" val="0"/>
        <cfvo type="percent" val="33"/>
        <cfvo type="percent" val="100"/>
      </iconSet>
    </cfRule>
    <cfRule type="dataBar" priority="150">
      <dataBar>
        <cfvo type="num" val="0"/>
        <cfvo type="num" val="1"/>
        <color rgb="FF638EC6"/>
      </dataBar>
      <extLst>
        <ext xmlns:x14="http://schemas.microsoft.com/office/spreadsheetml/2009/9/main" uri="{B025F937-C7B1-47D3-B67F-A62EFF666E3E}">
          <x14:id>{E77B63FA-163F-4568-B58C-4C1B2B9E184C}</x14:id>
        </ext>
      </extLst>
    </cfRule>
  </conditionalFormatting>
  <conditionalFormatting sqref="J129">
    <cfRule type="iconSet" priority="148">
      <iconSet>
        <cfvo type="percent" val="0"/>
        <cfvo type="percent" val="33"/>
        <cfvo type="percent" val="67"/>
      </iconSet>
    </cfRule>
  </conditionalFormatting>
  <conditionalFormatting sqref="J129">
    <cfRule type="iconSet" priority="146">
      <iconSet>
        <cfvo type="percent" val="0"/>
        <cfvo type="percent" val="33"/>
        <cfvo type="percent" val="67"/>
      </iconSet>
    </cfRule>
    <cfRule type="colorScale" priority="147">
      <colorScale>
        <cfvo type="num" val="0"/>
        <cfvo type="percentile" val="50"/>
        <cfvo type="num" val="1"/>
        <color rgb="FFFF0000"/>
        <color rgb="FFFFEB84"/>
        <color theme="9" tint="-0.249977111117893"/>
      </colorScale>
    </cfRule>
  </conditionalFormatting>
  <conditionalFormatting sqref="J116">
    <cfRule type="iconSet" priority="144">
      <iconSet>
        <cfvo type="percent" val="0"/>
        <cfvo type="percent" val="33"/>
        <cfvo type="percent" val="100"/>
      </iconSet>
    </cfRule>
    <cfRule type="dataBar" priority="145">
      <dataBar>
        <cfvo type="num" val="0"/>
        <cfvo type="num" val="1"/>
        <color rgb="FF638EC6"/>
      </dataBar>
      <extLst>
        <ext xmlns:x14="http://schemas.microsoft.com/office/spreadsheetml/2009/9/main" uri="{B025F937-C7B1-47D3-B67F-A62EFF666E3E}">
          <x14:id>{B1FEDDD0-8CE0-42B3-86F6-5F30F412E7AD}</x14:id>
        </ext>
      </extLst>
    </cfRule>
  </conditionalFormatting>
  <conditionalFormatting sqref="J116">
    <cfRule type="iconSet" priority="143">
      <iconSet>
        <cfvo type="percent" val="0"/>
        <cfvo type="percent" val="33"/>
        <cfvo type="percent" val="67"/>
      </iconSet>
    </cfRule>
  </conditionalFormatting>
  <conditionalFormatting sqref="J116">
    <cfRule type="iconSet" priority="141">
      <iconSet>
        <cfvo type="percent" val="0"/>
        <cfvo type="percent" val="33"/>
        <cfvo type="percent" val="67"/>
      </iconSet>
    </cfRule>
    <cfRule type="colorScale" priority="142">
      <colorScale>
        <cfvo type="num" val="0"/>
        <cfvo type="percentile" val="50"/>
        <cfvo type="num" val="1"/>
        <color rgb="FFFF0000"/>
        <color rgb="FFFFEB84"/>
        <color theme="9" tint="-0.249977111117893"/>
      </colorScale>
    </cfRule>
  </conditionalFormatting>
  <conditionalFormatting sqref="J102">
    <cfRule type="iconSet" priority="139">
      <iconSet>
        <cfvo type="percent" val="0"/>
        <cfvo type="percent" val="33"/>
        <cfvo type="percent" val="100"/>
      </iconSet>
    </cfRule>
    <cfRule type="dataBar" priority="140">
      <dataBar>
        <cfvo type="num" val="0"/>
        <cfvo type="num" val="1"/>
        <color rgb="FF638EC6"/>
      </dataBar>
      <extLst>
        <ext xmlns:x14="http://schemas.microsoft.com/office/spreadsheetml/2009/9/main" uri="{B025F937-C7B1-47D3-B67F-A62EFF666E3E}">
          <x14:id>{06DBB70F-B4C4-472E-9CD0-231ED0122175}</x14:id>
        </ext>
      </extLst>
    </cfRule>
  </conditionalFormatting>
  <conditionalFormatting sqref="J102">
    <cfRule type="iconSet" priority="138">
      <iconSet>
        <cfvo type="percent" val="0"/>
        <cfvo type="percent" val="33"/>
        <cfvo type="percent" val="67"/>
      </iconSet>
    </cfRule>
  </conditionalFormatting>
  <conditionalFormatting sqref="J102">
    <cfRule type="iconSet" priority="136">
      <iconSet>
        <cfvo type="percent" val="0"/>
        <cfvo type="percent" val="33"/>
        <cfvo type="percent" val="67"/>
      </iconSet>
    </cfRule>
    <cfRule type="colorScale" priority="137">
      <colorScale>
        <cfvo type="num" val="0"/>
        <cfvo type="percentile" val="50"/>
        <cfvo type="num" val="1"/>
        <color rgb="FFFF0000"/>
        <color rgb="FFFFEB84"/>
        <color theme="9" tint="-0.249977111117893"/>
      </colorScale>
    </cfRule>
  </conditionalFormatting>
  <conditionalFormatting sqref="J107">
    <cfRule type="iconSet" priority="134">
      <iconSet>
        <cfvo type="percent" val="0"/>
        <cfvo type="percent" val="33"/>
        <cfvo type="percent" val="100"/>
      </iconSet>
    </cfRule>
    <cfRule type="dataBar" priority="135">
      <dataBar>
        <cfvo type="num" val="0"/>
        <cfvo type="num" val="1"/>
        <color rgb="FF638EC6"/>
      </dataBar>
      <extLst>
        <ext xmlns:x14="http://schemas.microsoft.com/office/spreadsheetml/2009/9/main" uri="{B025F937-C7B1-47D3-B67F-A62EFF666E3E}">
          <x14:id>{422636E9-8ED6-436C-BA1E-90850E0CF73B}</x14:id>
        </ext>
      </extLst>
    </cfRule>
  </conditionalFormatting>
  <conditionalFormatting sqref="J107">
    <cfRule type="iconSet" priority="133">
      <iconSet>
        <cfvo type="percent" val="0"/>
        <cfvo type="percent" val="33"/>
        <cfvo type="percent" val="67"/>
      </iconSet>
    </cfRule>
  </conditionalFormatting>
  <conditionalFormatting sqref="J107">
    <cfRule type="iconSet" priority="131">
      <iconSet>
        <cfvo type="percent" val="0"/>
        <cfvo type="percent" val="33"/>
        <cfvo type="percent" val="67"/>
      </iconSet>
    </cfRule>
    <cfRule type="colorScale" priority="132">
      <colorScale>
        <cfvo type="num" val="0"/>
        <cfvo type="percentile" val="50"/>
        <cfvo type="num" val="1"/>
        <color rgb="FFFF0000"/>
        <color rgb="FFFFEB84"/>
        <color theme="9" tint="-0.249977111117893"/>
      </colorScale>
    </cfRule>
  </conditionalFormatting>
  <conditionalFormatting sqref="J96">
    <cfRule type="iconSet" priority="129">
      <iconSet>
        <cfvo type="percent" val="0"/>
        <cfvo type="percent" val="33"/>
        <cfvo type="percent" val="100"/>
      </iconSet>
    </cfRule>
    <cfRule type="dataBar" priority="130">
      <dataBar>
        <cfvo type="num" val="0"/>
        <cfvo type="num" val="1"/>
        <color rgb="FF638EC6"/>
      </dataBar>
      <extLst>
        <ext xmlns:x14="http://schemas.microsoft.com/office/spreadsheetml/2009/9/main" uri="{B025F937-C7B1-47D3-B67F-A62EFF666E3E}">
          <x14:id>{C6C4B8A9-E277-4DDD-A9A1-BEAD7B07653F}</x14:id>
        </ext>
      </extLst>
    </cfRule>
  </conditionalFormatting>
  <conditionalFormatting sqref="J96">
    <cfRule type="iconSet" priority="128">
      <iconSet>
        <cfvo type="percent" val="0"/>
        <cfvo type="percent" val="33"/>
        <cfvo type="percent" val="67"/>
      </iconSet>
    </cfRule>
  </conditionalFormatting>
  <conditionalFormatting sqref="J96">
    <cfRule type="iconSet" priority="126">
      <iconSet>
        <cfvo type="percent" val="0"/>
        <cfvo type="percent" val="33"/>
        <cfvo type="percent" val="67"/>
      </iconSet>
    </cfRule>
    <cfRule type="colorScale" priority="127">
      <colorScale>
        <cfvo type="num" val="0"/>
        <cfvo type="percentile" val="50"/>
        <cfvo type="num" val="1"/>
        <color rgb="FFFF0000"/>
        <color rgb="FFFFEB84"/>
        <color theme="9" tint="-0.249977111117893"/>
      </colorScale>
    </cfRule>
  </conditionalFormatting>
  <conditionalFormatting sqref="J89">
    <cfRule type="iconSet" priority="124">
      <iconSet>
        <cfvo type="percent" val="0"/>
        <cfvo type="percent" val="33"/>
        <cfvo type="percent" val="100"/>
      </iconSet>
    </cfRule>
    <cfRule type="dataBar" priority="125">
      <dataBar>
        <cfvo type="num" val="0"/>
        <cfvo type="num" val="1"/>
        <color rgb="FF638EC6"/>
      </dataBar>
      <extLst>
        <ext xmlns:x14="http://schemas.microsoft.com/office/spreadsheetml/2009/9/main" uri="{B025F937-C7B1-47D3-B67F-A62EFF666E3E}">
          <x14:id>{C07598AF-666C-4C50-8001-53D097F15724}</x14:id>
        </ext>
      </extLst>
    </cfRule>
  </conditionalFormatting>
  <conditionalFormatting sqref="J89">
    <cfRule type="iconSet" priority="123">
      <iconSet>
        <cfvo type="percent" val="0"/>
        <cfvo type="percent" val="33"/>
        <cfvo type="percent" val="67"/>
      </iconSet>
    </cfRule>
  </conditionalFormatting>
  <conditionalFormatting sqref="J89">
    <cfRule type="iconSet" priority="121">
      <iconSet>
        <cfvo type="percent" val="0"/>
        <cfvo type="percent" val="33"/>
        <cfvo type="percent" val="67"/>
      </iconSet>
    </cfRule>
    <cfRule type="colorScale" priority="122">
      <colorScale>
        <cfvo type="num" val="0"/>
        <cfvo type="percentile" val="50"/>
        <cfvo type="num" val="1"/>
        <color rgb="FFFF0000"/>
        <color rgb="FFFFEB84"/>
        <color theme="9" tint="-0.249977111117893"/>
      </colorScale>
    </cfRule>
  </conditionalFormatting>
  <conditionalFormatting sqref="J85">
    <cfRule type="iconSet" priority="119">
      <iconSet>
        <cfvo type="percent" val="0"/>
        <cfvo type="percent" val="33"/>
        <cfvo type="percent" val="100"/>
      </iconSet>
    </cfRule>
    <cfRule type="dataBar" priority="120">
      <dataBar>
        <cfvo type="num" val="0"/>
        <cfvo type="num" val="1"/>
        <color rgb="FF638EC6"/>
      </dataBar>
      <extLst>
        <ext xmlns:x14="http://schemas.microsoft.com/office/spreadsheetml/2009/9/main" uri="{B025F937-C7B1-47D3-B67F-A62EFF666E3E}">
          <x14:id>{0F29421C-FBD8-40DA-A258-4613FD0CA849}</x14:id>
        </ext>
      </extLst>
    </cfRule>
  </conditionalFormatting>
  <conditionalFormatting sqref="J85">
    <cfRule type="iconSet" priority="118">
      <iconSet>
        <cfvo type="percent" val="0"/>
        <cfvo type="percent" val="33"/>
        <cfvo type="percent" val="67"/>
      </iconSet>
    </cfRule>
  </conditionalFormatting>
  <conditionalFormatting sqref="J85">
    <cfRule type="iconSet" priority="116">
      <iconSet>
        <cfvo type="percent" val="0"/>
        <cfvo type="percent" val="33"/>
        <cfvo type="percent" val="67"/>
      </iconSet>
    </cfRule>
    <cfRule type="colorScale" priority="117">
      <colorScale>
        <cfvo type="num" val="0"/>
        <cfvo type="percentile" val="50"/>
        <cfvo type="num" val="1"/>
        <color rgb="FFFF0000"/>
        <color rgb="FFFFEB84"/>
        <color theme="9" tint="-0.249977111117893"/>
      </colorScale>
    </cfRule>
  </conditionalFormatting>
  <conditionalFormatting sqref="J78">
    <cfRule type="iconSet" priority="114">
      <iconSet>
        <cfvo type="percent" val="0"/>
        <cfvo type="percent" val="33"/>
        <cfvo type="percent" val="100"/>
      </iconSet>
    </cfRule>
    <cfRule type="dataBar" priority="115">
      <dataBar>
        <cfvo type="num" val="0"/>
        <cfvo type="num" val="1"/>
        <color rgb="FF638EC6"/>
      </dataBar>
      <extLst>
        <ext xmlns:x14="http://schemas.microsoft.com/office/spreadsheetml/2009/9/main" uri="{B025F937-C7B1-47D3-B67F-A62EFF666E3E}">
          <x14:id>{4D13B51C-A00B-4ED0-927E-ED1AB46093C0}</x14:id>
        </ext>
      </extLst>
    </cfRule>
  </conditionalFormatting>
  <conditionalFormatting sqref="J78">
    <cfRule type="iconSet" priority="113">
      <iconSet>
        <cfvo type="percent" val="0"/>
        <cfvo type="percent" val="33"/>
        <cfvo type="percent" val="67"/>
      </iconSet>
    </cfRule>
  </conditionalFormatting>
  <conditionalFormatting sqref="J78">
    <cfRule type="iconSet" priority="111">
      <iconSet>
        <cfvo type="percent" val="0"/>
        <cfvo type="percent" val="33"/>
        <cfvo type="percent" val="67"/>
      </iconSet>
    </cfRule>
    <cfRule type="colorScale" priority="112">
      <colorScale>
        <cfvo type="num" val="0"/>
        <cfvo type="percentile" val="50"/>
        <cfvo type="num" val="1"/>
        <color rgb="FFFF0000"/>
        <color rgb="FFFFEB84"/>
        <color theme="9" tint="-0.249977111117893"/>
      </colorScale>
    </cfRule>
  </conditionalFormatting>
  <conditionalFormatting sqref="J65">
    <cfRule type="iconSet" priority="109">
      <iconSet>
        <cfvo type="percent" val="0"/>
        <cfvo type="percent" val="33"/>
        <cfvo type="percent" val="100"/>
      </iconSet>
    </cfRule>
    <cfRule type="dataBar" priority="110">
      <dataBar>
        <cfvo type="num" val="0"/>
        <cfvo type="num" val="1"/>
        <color rgb="FF638EC6"/>
      </dataBar>
      <extLst>
        <ext xmlns:x14="http://schemas.microsoft.com/office/spreadsheetml/2009/9/main" uri="{B025F937-C7B1-47D3-B67F-A62EFF666E3E}">
          <x14:id>{53BADD77-F635-4F8B-A457-F824F794B32B}</x14:id>
        </ext>
      </extLst>
    </cfRule>
  </conditionalFormatting>
  <conditionalFormatting sqref="J65">
    <cfRule type="iconSet" priority="108">
      <iconSet>
        <cfvo type="percent" val="0"/>
        <cfvo type="percent" val="33"/>
        <cfvo type="percent" val="67"/>
      </iconSet>
    </cfRule>
  </conditionalFormatting>
  <conditionalFormatting sqref="J65">
    <cfRule type="iconSet" priority="106">
      <iconSet>
        <cfvo type="percent" val="0"/>
        <cfvo type="percent" val="33"/>
        <cfvo type="percent" val="67"/>
      </iconSet>
    </cfRule>
    <cfRule type="colorScale" priority="107">
      <colorScale>
        <cfvo type="num" val="0"/>
        <cfvo type="percentile" val="50"/>
        <cfvo type="num" val="1"/>
        <color rgb="FFFF0000"/>
        <color rgb="FFFFEB84"/>
        <color theme="9" tint="-0.249977111117893"/>
      </colorScale>
    </cfRule>
  </conditionalFormatting>
  <conditionalFormatting sqref="J68">
    <cfRule type="iconSet" priority="104">
      <iconSet>
        <cfvo type="percent" val="0"/>
        <cfvo type="percent" val="33"/>
        <cfvo type="percent" val="100"/>
      </iconSet>
    </cfRule>
    <cfRule type="dataBar" priority="105">
      <dataBar>
        <cfvo type="num" val="0"/>
        <cfvo type="num" val="1"/>
        <color rgb="FF638EC6"/>
      </dataBar>
      <extLst>
        <ext xmlns:x14="http://schemas.microsoft.com/office/spreadsheetml/2009/9/main" uri="{B025F937-C7B1-47D3-B67F-A62EFF666E3E}">
          <x14:id>{1E21284C-8A2F-4FFE-9711-D580BB2BF9E1}</x14:id>
        </ext>
      </extLst>
    </cfRule>
  </conditionalFormatting>
  <conditionalFormatting sqref="J68">
    <cfRule type="iconSet" priority="103">
      <iconSet>
        <cfvo type="percent" val="0"/>
        <cfvo type="percent" val="33"/>
        <cfvo type="percent" val="67"/>
      </iconSet>
    </cfRule>
  </conditionalFormatting>
  <conditionalFormatting sqref="J68">
    <cfRule type="iconSet" priority="101">
      <iconSet>
        <cfvo type="percent" val="0"/>
        <cfvo type="percent" val="33"/>
        <cfvo type="percent" val="67"/>
      </iconSet>
    </cfRule>
    <cfRule type="colorScale" priority="102">
      <colorScale>
        <cfvo type="num" val="0"/>
        <cfvo type="percentile" val="50"/>
        <cfvo type="num" val="1"/>
        <color rgb="FFFF0000"/>
        <color rgb="FFFFEB84"/>
        <color theme="9" tint="-0.249977111117893"/>
      </colorScale>
    </cfRule>
  </conditionalFormatting>
  <conditionalFormatting sqref="J54">
    <cfRule type="iconSet" priority="99">
      <iconSet>
        <cfvo type="percent" val="0"/>
        <cfvo type="percent" val="33"/>
        <cfvo type="percent" val="100"/>
      </iconSet>
    </cfRule>
    <cfRule type="dataBar" priority="100">
      <dataBar>
        <cfvo type="num" val="0"/>
        <cfvo type="num" val="1"/>
        <color rgb="FF638EC6"/>
      </dataBar>
      <extLst>
        <ext xmlns:x14="http://schemas.microsoft.com/office/spreadsheetml/2009/9/main" uri="{B025F937-C7B1-47D3-B67F-A62EFF666E3E}">
          <x14:id>{9D2A930A-0448-4FA9-AACE-A0D71FCB021D}</x14:id>
        </ext>
      </extLst>
    </cfRule>
  </conditionalFormatting>
  <conditionalFormatting sqref="J54">
    <cfRule type="iconSet" priority="98">
      <iconSet>
        <cfvo type="percent" val="0"/>
        <cfvo type="percent" val="33"/>
        <cfvo type="percent" val="67"/>
      </iconSet>
    </cfRule>
  </conditionalFormatting>
  <conditionalFormatting sqref="J54">
    <cfRule type="iconSet" priority="96">
      <iconSet>
        <cfvo type="percent" val="0"/>
        <cfvo type="percent" val="33"/>
        <cfvo type="percent" val="67"/>
      </iconSet>
    </cfRule>
    <cfRule type="colorScale" priority="97">
      <colorScale>
        <cfvo type="num" val="0"/>
        <cfvo type="percentile" val="50"/>
        <cfvo type="num" val="1"/>
        <color rgb="FFFF0000"/>
        <color rgb="FFFFEB84"/>
        <color theme="9" tint="-0.249977111117893"/>
      </colorScale>
    </cfRule>
  </conditionalFormatting>
  <conditionalFormatting sqref="J48">
    <cfRule type="iconSet" priority="94">
      <iconSet>
        <cfvo type="percent" val="0"/>
        <cfvo type="percent" val="33"/>
        <cfvo type="percent" val="100"/>
      </iconSet>
    </cfRule>
    <cfRule type="dataBar" priority="95">
      <dataBar>
        <cfvo type="num" val="0"/>
        <cfvo type="num" val="1"/>
        <color rgb="FF638EC6"/>
      </dataBar>
      <extLst>
        <ext xmlns:x14="http://schemas.microsoft.com/office/spreadsheetml/2009/9/main" uri="{B025F937-C7B1-47D3-B67F-A62EFF666E3E}">
          <x14:id>{DB1E0EBE-9070-449D-9120-01C618320923}</x14:id>
        </ext>
      </extLst>
    </cfRule>
  </conditionalFormatting>
  <conditionalFormatting sqref="J48">
    <cfRule type="iconSet" priority="93">
      <iconSet>
        <cfvo type="percent" val="0"/>
        <cfvo type="percent" val="33"/>
        <cfvo type="percent" val="67"/>
      </iconSet>
    </cfRule>
  </conditionalFormatting>
  <conditionalFormatting sqref="J48">
    <cfRule type="iconSet" priority="91">
      <iconSet>
        <cfvo type="percent" val="0"/>
        <cfvo type="percent" val="33"/>
        <cfvo type="percent" val="67"/>
      </iconSet>
    </cfRule>
    <cfRule type="colorScale" priority="92">
      <colorScale>
        <cfvo type="num" val="0"/>
        <cfvo type="percentile" val="50"/>
        <cfvo type="num" val="1"/>
        <color rgb="FFFF0000"/>
        <color rgb="FFFFEB84"/>
        <color theme="9" tint="-0.249977111117893"/>
      </colorScale>
    </cfRule>
  </conditionalFormatting>
  <conditionalFormatting sqref="J40">
    <cfRule type="iconSet" priority="89">
      <iconSet>
        <cfvo type="percent" val="0"/>
        <cfvo type="percent" val="33"/>
        <cfvo type="percent" val="100"/>
      </iconSet>
    </cfRule>
    <cfRule type="dataBar" priority="90">
      <dataBar>
        <cfvo type="num" val="0"/>
        <cfvo type="num" val="1"/>
        <color rgb="FF638EC6"/>
      </dataBar>
      <extLst>
        <ext xmlns:x14="http://schemas.microsoft.com/office/spreadsheetml/2009/9/main" uri="{B025F937-C7B1-47D3-B67F-A62EFF666E3E}">
          <x14:id>{05787252-EBDB-4BD1-9FB0-5CDFCC4D855C}</x14:id>
        </ext>
      </extLst>
    </cfRule>
  </conditionalFormatting>
  <conditionalFormatting sqref="J40">
    <cfRule type="iconSet" priority="88">
      <iconSet>
        <cfvo type="percent" val="0"/>
        <cfvo type="percent" val="33"/>
        <cfvo type="percent" val="67"/>
      </iconSet>
    </cfRule>
  </conditionalFormatting>
  <conditionalFormatting sqref="J40">
    <cfRule type="iconSet" priority="86">
      <iconSet>
        <cfvo type="percent" val="0"/>
        <cfvo type="percent" val="33"/>
        <cfvo type="percent" val="67"/>
      </iconSet>
    </cfRule>
    <cfRule type="colorScale" priority="87">
      <colorScale>
        <cfvo type="num" val="0"/>
        <cfvo type="percentile" val="50"/>
        <cfvo type="num" val="1"/>
        <color rgb="FFFF0000"/>
        <color rgb="FFFFEB84"/>
        <color theme="9" tint="-0.249977111117893"/>
      </colorScale>
    </cfRule>
  </conditionalFormatting>
  <conditionalFormatting sqref="J33">
    <cfRule type="iconSet" priority="84">
      <iconSet>
        <cfvo type="percent" val="0"/>
        <cfvo type="percent" val="33"/>
        <cfvo type="percent" val="100"/>
      </iconSet>
    </cfRule>
    <cfRule type="dataBar" priority="85">
      <dataBar>
        <cfvo type="num" val="0"/>
        <cfvo type="num" val="1"/>
        <color rgb="FF638EC6"/>
      </dataBar>
      <extLst>
        <ext xmlns:x14="http://schemas.microsoft.com/office/spreadsheetml/2009/9/main" uri="{B025F937-C7B1-47D3-B67F-A62EFF666E3E}">
          <x14:id>{828AE765-334D-4A90-A1AB-C1EA2FAF18A6}</x14:id>
        </ext>
      </extLst>
    </cfRule>
  </conditionalFormatting>
  <conditionalFormatting sqref="J33">
    <cfRule type="iconSet" priority="83">
      <iconSet>
        <cfvo type="percent" val="0"/>
        <cfvo type="percent" val="33"/>
        <cfvo type="percent" val="67"/>
      </iconSet>
    </cfRule>
  </conditionalFormatting>
  <conditionalFormatting sqref="J33">
    <cfRule type="iconSet" priority="81">
      <iconSet>
        <cfvo type="percent" val="0"/>
        <cfvo type="percent" val="33"/>
        <cfvo type="percent" val="67"/>
      </iconSet>
    </cfRule>
    <cfRule type="colorScale" priority="82">
      <colorScale>
        <cfvo type="num" val="0"/>
        <cfvo type="percentile" val="50"/>
        <cfvo type="num" val="1"/>
        <color rgb="FFFF0000"/>
        <color rgb="FFFFEB84"/>
        <color theme="9" tint="-0.249977111117893"/>
      </colorScale>
    </cfRule>
  </conditionalFormatting>
  <conditionalFormatting sqref="J25">
    <cfRule type="iconSet" priority="79">
      <iconSet>
        <cfvo type="percent" val="0"/>
        <cfvo type="percent" val="33"/>
        <cfvo type="percent" val="100"/>
      </iconSet>
    </cfRule>
    <cfRule type="dataBar" priority="80">
      <dataBar>
        <cfvo type="num" val="0"/>
        <cfvo type="num" val="1"/>
        <color rgb="FF638EC6"/>
      </dataBar>
      <extLst>
        <ext xmlns:x14="http://schemas.microsoft.com/office/spreadsheetml/2009/9/main" uri="{B025F937-C7B1-47D3-B67F-A62EFF666E3E}">
          <x14:id>{BC6E3BDA-0935-466D-BFC6-CCCFD517D094}</x14:id>
        </ext>
      </extLst>
    </cfRule>
  </conditionalFormatting>
  <conditionalFormatting sqref="J25">
    <cfRule type="iconSet" priority="78">
      <iconSet>
        <cfvo type="percent" val="0"/>
        <cfvo type="percent" val="33"/>
        <cfvo type="percent" val="67"/>
      </iconSet>
    </cfRule>
  </conditionalFormatting>
  <conditionalFormatting sqref="J25">
    <cfRule type="iconSet" priority="76">
      <iconSet>
        <cfvo type="percent" val="0"/>
        <cfvo type="percent" val="33"/>
        <cfvo type="percent" val="67"/>
      </iconSet>
    </cfRule>
    <cfRule type="colorScale" priority="77">
      <colorScale>
        <cfvo type="num" val="0"/>
        <cfvo type="percentile" val="50"/>
        <cfvo type="num" val="1"/>
        <color rgb="FFFF0000"/>
        <color rgb="FFFFEB84"/>
        <color theme="9" tint="-0.249977111117893"/>
      </colorScale>
    </cfRule>
  </conditionalFormatting>
  <conditionalFormatting sqref="J18">
    <cfRule type="iconSet" priority="74">
      <iconSet>
        <cfvo type="percent" val="0"/>
        <cfvo type="percent" val="33"/>
        <cfvo type="percent" val="100"/>
      </iconSet>
    </cfRule>
    <cfRule type="dataBar" priority="75">
      <dataBar>
        <cfvo type="num" val="0"/>
        <cfvo type="num" val="1"/>
        <color rgb="FF638EC6"/>
      </dataBar>
      <extLst>
        <ext xmlns:x14="http://schemas.microsoft.com/office/spreadsheetml/2009/9/main" uri="{B025F937-C7B1-47D3-B67F-A62EFF666E3E}">
          <x14:id>{48F3D3C2-CE76-4CD2-B847-FD359F3DBB40}</x14:id>
        </ext>
      </extLst>
    </cfRule>
  </conditionalFormatting>
  <conditionalFormatting sqref="J18">
    <cfRule type="iconSet" priority="73">
      <iconSet>
        <cfvo type="percent" val="0"/>
        <cfvo type="percent" val="33"/>
        <cfvo type="percent" val="67"/>
      </iconSet>
    </cfRule>
  </conditionalFormatting>
  <conditionalFormatting sqref="J18">
    <cfRule type="iconSet" priority="71">
      <iconSet>
        <cfvo type="percent" val="0"/>
        <cfvo type="percent" val="33"/>
        <cfvo type="percent" val="67"/>
      </iconSet>
    </cfRule>
    <cfRule type="colorScale" priority="72">
      <colorScale>
        <cfvo type="num" val="0"/>
        <cfvo type="percentile" val="50"/>
        <cfvo type="num" val="1"/>
        <color rgb="FFFF0000"/>
        <color rgb="FFFFEB84"/>
        <color theme="9" tint="-0.249977111117893"/>
      </colorScale>
    </cfRule>
  </conditionalFormatting>
  <conditionalFormatting sqref="J15">
    <cfRule type="iconSet" priority="69">
      <iconSet>
        <cfvo type="percent" val="0"/>
        <cfvo type="percent" val="33"/>
        <cfvo type="percent" val="100"/>
      </iconSet>
    </cfRule>
    <cfRule type="dataBar" priority="70">
      <dataBar>
        <cfvo type="num" val="0"/>
        <cfvo type="num" val="1"/>
        <color rgb="FF638EC6"/>
      </dataBar>
      <extLst>
        <ext xmlns:x14="http://schemas.microsoft.com/office/spreadsheetml/2009/9/main" uri="{B025F937-C7B1-47D3-B67F-A62EFF666E3E}">
          <x14:id>{40659AFA-A4EF-41A1-9547-DAD558617590}</x14:id>
        </ext>
      </extLst>
    </cfRule>
  </conditionalFormatting>
  <conditionalFormatting sqref="J15">
    <cfRule type="iconSet" priority="68">
      <iconSet>
        <cfvo type="percent" val="0"/>
        <cfvo type="percent" val="33"/>
        <cfvo type="percent" val="67"/>
      </iconSet>
    </cfRule>
  </conditionalFormatting>
  <conditionalFormatting sqref="J15">
    <cfRule type="iconSet" priority="66">
      <iconSet>
        <cfvo type="percent" val="0"/>
        <cfvo type="percent" val="33"/>
        <cfvo type="percent" val="67"/>
      </iconSet>
    </cfRule>
    <cfRule type="colorScale" priority="67">
      <colorScale>
        <cfvo type="num" val="0"/>
        <cfvo type="percentile" val="50"/>
        <cfvo type="num" val="1"/>
        <color rgb="FFFF0000"/>
        <color rgb="FFFFEB84"/>
        <color theme="9" tint="-0.249977111117893"/>
      </colorScale>
    </cfRule>
  </conditionalFormatting>
  <conditionalFormatting sqref="J12">
    <cfRule type="iconSet" priority="64">
      <iconSet>
        <cfvo type="percent" val="0"/>
        <cfvo type="percent" val="33"/>
        <cfvo type="percent" val="100"/>
      </iconSet>
    </cfRule>
    <cfRule type="dataBar" priority="65">
      <dataBar>
        <cfvo type="num" val="0"/>
        <cfvo type="num" val="1"/>
        <color rgb="FF638EC6"/>
      </dataBar>
      <extLst>
        <ext xmlns:x14="http://schemas.microsoft.com/office/spreadsheetml/2009/9/main" uri="{B025F937-C7B1-47D3-B67F-A62EFF666E3E}">
          <x14:id>{1C8C2E46-4738-4545-B055-2A9EB3F7407A}</x14:id>
        </ext>
      </extLst>
    </cfRule>
  </conditionalFormatting>
  <conditionalFormatting sqref="J12">
    <cfRule type="iconSet" priority="63">
      <iconSet>
        <cfvo type="percent" val="0"/>
        <cfvo type="percent" val="33"/>
        <cfvo type="percent" val="67"/>
      </iconSet>
    </cfRule>
  </conditionalFormatting>
  <conditionalFormatting sqref="J12">
    <cfRule type="iconSet" priority="61">
      <iconSet>
        <cfvo type="percent" val="0"/>
        <cfvo type="percent" val="33"/>
        <cfvo type="percent" val="67"/>
      </iconSet>
    </cfRule>
    <cfRule type="colorScale" priority="62">
      <colorScale>
        <cfvo type="num" val="0"/>
        <cfvo type="percentile" val="50"/>
        <cfvo type="num" val="1"/>
        <color rgb="FFFF0000"/>
        <color rgb="FFFFEB84"/>
        <color theme="9" tint="-0.249977111117893"/>
      </colorScale>
    </cfRule>
  </conditionalFormatting>
  <conditionalFormatting sqref="J6">
    <cfRule type="iconSet" priority="59">
      <iconSet>
        <cfvo type="percent" val="0"/>
        <cfvo type="percent" val="33"/>
        <cfvo type="percent" val="100"/>
      </iconSet>
    </cfRule>
    <cfRule type="dataBar" priority="60">
      <dataBar>
        <cfvo type="num" val="0"/>
        <cfvo type="num" val="1"/>
        <color rgb="FF638EC6"/>
      </dataBar>
      <extLst>
        <ext xmlns:x14="http://schemas.microsoft.com/office/spreadsheetml/2009/9/main" uri="{B025F937-C7B1-47D3-B67F-A62EFF666E3E}">
          <x14:id>{DC1C14E9-CBF3-4E06-842D-591DD83A7937}</x14:id>
        </ext>
      </extLst>
    </cfRule>
  </conditionalFormatting>
  <conditionalFormatting sqref="J6">
    <cfRule type="iconSet" priority="58">
      <iconSet>
        <cfvo type="percent" val="0"/>
        <cfvo type="percent" val="33"/>
        <cfvo type="percent" val="67"/>
      </iconSet>
    </cfRule>
  </conditionalFormatting>
  <conditionalFormatting sqref="J6">
    <cfRule type="iconSet" priority="56">
      <iconSet>
        <cfvo type="percent" val="0"/>
        <cfvo type="percent" val="33"/>
        <cfvo type="percent" val="67"/>
      </iconSet>
    </cfRule>
    <cfRule type="colorScale" priority="57">
      <colorScale>
        <cfvo type="num" val="0"/>
        <cfvo type="percentile" val="50"/>
        <cfvo type="num" val="1"/>
        <color rgb="FFFF0000"/>
        <color rgb="FFFFEB84"/>
        <color theme="9" tint="-0.249977111117893"/>
      </colorScale>
    </cfRule>
  </conditionalFormatting>
  <conditionalFormatting sqref="J51">
    <cfRule type="iconSet" priority="54">
      <iconSet>
        <cfvo type="percent" val="0"/>
        <cfvo type="percent" val="33"/>
        <cfvo type="percent" val="100"/>
      </iconSet>
    </cfRule>
    <cfRule type="dataBar" priority="55">
      <dataBar>
        <cfvo type="num" val="0"/>
        <cfvo type="num" val="1"/>
        <color rgb="FF638EC6"/>
      </dataBar>
      <extLst>
        <ext xmlns:x14="http://schemas.microsoft.com/office/spreadsheetml/2009/9/main" uri="{B025F937-C7B1-47D3-B67F-A62EFF666E3E}">
          <x14:id>{E42CB8B2-4D0A-4DE9-9A4C-58BCDDFB65BC}</x14:id>
        </ext>
      </extLst>
    </cfRule>
  </conditionalFormatting>
  <conditionalFormatting sqref="J51">
    <cfRule type="iconSet" priority="53">
      <iconSet>
        <cfvo type="percent" val="0"/>
        <cfvo type="percent" val="33"/>
        <cfvo type="percent" val="67"/>
      </iconSet>
    </cfRule>
  </conditionalFormatting>
  <conditionalFormatting sqref="J51">
    <cfRule type="iconSet" priority="51">
      <iconSet>
        <cfvo type="percent" val="0"/>
        <cfvo type="percent" val="33"/>
        <cfvo type="percent" val="67"/>
      </iconSet>
    </cfRule>
    <cfRule type="colorScale" priority="52">
      <colorScale>
        <cfvo type="num" val="0"/>
        <cfvo type="percentile" val="50"/>
        <cfvo type="num" val="1"/>
        <color rgb="FFFF0000"/>
        <color rgb="FFFFEB84"/>
        <color theme="9" tint="-0.249977111117893"/>
      </colorScale>
    </cfRule>
  </conditionalFormatting>
  <conditionalFormatting sqref="J57">
    <cfRule type="iconSet" priority="49">
      <iconSet>
        <cfvo type="percent" val="0"/>
        <cfvo type="percent" val="33"/>
        <cfvo type="percent" val="100"/>
      </iconSet>
    </cfRule>
    <cfRule type="dataBar" priority="50">
      <dataBar>
        <cfvo type="num" val="0"/>
        <cfvo type="num" val="1"/>
        <color rgb="FF638EC6"/>
      </dataBar>
      <extLst>
        <ext xmlns:x14="http://schemas.microsoft.com/office/spreadsheetml/2009/9/main" uri="{B025F937-C7B1-47D3-B67F-A62EFF666E3E}">
          <x14:id>{E905A3E1-A86F-4ACC-B2F7-EF9AE94178DF}</x14:id>
        </ext>
      </extLst>
    </cfRule>
  </conditionalFormatting>
  <conditionalFormatting sqref="J57">
    <cfRule type="iconSet" priority="48">
      <iconSet>
        <cfvo type="percent" val="0"/>
        <cfvo type="percent" val="33"/>
        <cfvo type="percent" val="67"/>
      </iconSet>
    </cfRule>
  </conditionalFormatting>
  <conditionalFormatting sqref="J57">
    <cfRule type="iconSet" priority="46">
      <iconSet>
        <cfvo type="percent" val="0"/>
        <cfvo type="percent" val="33"/>
        <cfvo type="percent" val="67"/>
      </iconSet>
    </cfRule>
    <cfRule type="colorScale" priority="47">
      <colorScale>
        <cfvo type="num" val="0"/>
        <cfvo type="percentile" val="50"/>
        <cfvo type="num" val="1"/>
        <color rgb="FFFF0000"/>
        <color rgb="FFFFEB84"/>
        <color theme="9" tint="-0.249977111117893"/>
      </colorScale>
    </cfRule>
  </conditionalFormatting>
  <conditionalFormatting sqref="J110">
    <cfRule type="iconSet" priority="44">
      <iconSet>
        <cfvo type="percent" val="0"/>
        <cfvo type="percent" val="33"/>
        <cfvo type="percent" val="100"/>
      </iconSet>
    </cfRule>
    <cfRule type="dataBar" priority="45">
      <dataBar>
        <cfvo type="num" val="0"/>
        <cfvo type="num" val="1"/>
        <color rgb="FF638EC6"/>
      </dataBar>
      <extLst>
        <ext xmlns:x14="http://schemas.microsoft.com/office/spreadsheetml/2009/9/main" uri="{B025F937-C7B1-47D3-B67F-A62EFF666E3E}">
          <x14:id>{78E3F956-1C80-458F-BBE2-7B1766193D74}</x14:id>
        </ext>
      </extLst>
    </cfRule>
  </conditionalFormatting>
  <conditionalFormatting sqref="J110">
    <cfRule type="iconSet" priority="43">
      <iconSet>
        <cfvo type="percent" val="0"/>
        <cfvo type="percent" val="33"/>
        <cfvo type="percent" val="67"/>
      </iconSet>
    </cfRule>
  </conditionalFormatting>
  <conditionalFormatting sqref="J110">
    <cfRule type="iconSet" priority="41">
      <iconSet>
        <cfvo type="percent" val="0"/>
        <cfvo type="percent" val="33"/>
        <cfvo type="percent" val="67"/>
      </iconSet>
    </cfRule>
    <cfRule type="colorScale" priority="42">
      <colorScale>
        <cfvo type="num" val="0"/>
        <cfvo type="percentile" val="50"/>
        <cfvo type="num" val="1"/>
        <color rgb="FFFF0000"/>
        <color rgb="FFFFEB84"/>
        <color theme="9" tint="-0.249977111117893"/>
      </colorScale>
    </cfRule>
  </conditionalFormatting>
  <conditionalFormatting sqref="J121">
    <cfRule type="iconSet" priority="39">
      <iconSet>
        <cfvo type="percent" val="0"/>
        <cfvo type="percent" val="33"/>
        <cfvo type="percent" val="100"/>
      </iconSet>
    </cfRule>
    <cfRule type="dataBar" priority="40">
      <dataBar>
        <cfvo type="num" val="0"/>
        <cfvo type="num" val="1"/>
        <color rgb="FF638EC6"/>
      </dataBar>
      <extLst>
        <ext xmlns:x14="http://schemas.microsoft.com/office/spreadsheetml/2009/9/main" uri="{B025F937-C7B1-47D3-B67F-A62EFF666E3E}">
          <x14:id>{C79AF786-3F1B-4691-AD82-5A9855DAA988}</x14:id>
        </ext>
      </extLst>
    </cfRule>
  </conditionalFormatting>
  <conditionalFormatting sqref="J121">
    <cfRule type="iconSet" priority="38">
      <iconSet>
        <cfvo type="percent" val="0"/>
        <cfvo type="percent" val="33"/>
        <cfvo type="percent" val="67"/>
      </iconSet>
    </cfRule>
  </conditionalFormatting>
  <conditionalFormatting sqref="J121">
    <cfRule type="iconSet" priority="36">
      <iconSet>
        <cfvo type="percent" val="0"/>
        <cfvo type="percent" val="33"/>
        <cfvo type="percent" val="67"/>
      </iconSet>
    </cfRule>
    <cfRule type="colorScale" priority="37">
      <colorScale>
        <cfvo type="num" val="0"/>
        <cfvo type="percentile" val="50"/>
        <cfvo type="num" val="1"/>
        <color rgb="FFFF0000"/>
        <color rgb="FFFFEB84"/>
        <color theme="9" tint="-0.249977111117893"/>
      </colorScale>
    </cfRule>
  </conditionalFormatting>
  <conditionalFormatting sqref="J134">
    <cfRule type="iconSet" priority="34">
      <iconSet>
        <cfvo type="percent" val="0"/>
        <cfvo type="percent" val="33"/>
        <cfvo type="percent" val="100"/>
      </iconSet>
    </cfRule>
    <cfRule type="dataBar" priority="35">
      <dataBar>
        <cfvo type="num" val="0"/>
        <cfvo type="num" val="1"/>
        <color rgb="FF638EC6"/>
      </dataBar>
      <extLst>
        <ext xmlns:x14="http://schemas.microsoft.com/office/spreadsheetml/2009/9/main" uri="{B025F937-C7B1-47D3-B67F-A62EFF666E3E}">
          <x14:id>{114D6782-A0D9-4BDC-8F8F-E886C709D94E}</x14:id>
        </ext>
      </extLst>
    </cfRule>
  </conditionalFormatting>
  <conditionalFormatting sqref="J134">
    <cfRule type="iconSet" priority="33">
      <iconSet>
        <cfvo type="percent" val="0"/>
        <cfvo type="percent" val="33"/>
        <cfvo type="percent" val="67"/>
      </iconSet>
    </cfRule>
  </conditionalFormatting>
  <conditionalFormatting sqref="J134">
    <cfRule type="iconSet" priority="31">
      <iconSet>
        <cfvo type="percent" val="0"/>
        <cfvo type="percent" val="33"/>
        <cfvo type="percent" val="67"/>
      </iconSet>
    </cfRule>
    <cfRule type="colorScale" priority="32">
      <colorScale>
        <cfvo type="num" val="0"/>
        <cfvo type="percentile" val="50"/>
        <cfvo type="num" val="1"/>
        <color rgb="FFFF0000"/>
        <color rgb="FFFFEB84"/>
        <color theme="9" tint="-0.249977111117893"/>
      </colorScale>
    </cfRule>
  </conditionalFormatting>
  <conditionalFormatting sqref="J141">
    <cfRule type="iconSet" priority="29">
      <iconSet>
        <cfvo type="percent" val="0"/>
        <cfvo type="percent" val="33"/>
        <cfvo type="percent" val="100"/>
      </iconSet>
    </cfRule>
    <cfRule type="dataBar" priority="30">
      <dataBar>
        <cfvo type="num" val="0"/>
        <cfvo type="num" val="1"/>
        <color rgb="FF638EC6"/>
      </dataBar>
      <extLst>
        <ext xmlns:x14="http://schemas.microsoft.com/office/spreadsheetml/2009/9/main" uri="{B025F937-C7B1-47D3-B67F-A62EFF666E3E}">
          <x14:id>{78201DD9-31E0-48E2-ABCC-1A31958DA771}</x14:id>
        </ext>
      </extLst>
    </cfRule>
  </conditionalFormatting>
  <conditionalFormatting sqref="J141">
    <cfRule type="iconSet" priority="28">
      <iconSet>
        <cfvo type="percent" val="0"/>
        <cfvo type="percent" val="33"/>
        <cfvo type="percent" val="67"/>
      </iconSet>
    </cfRule>
  </conditionalFormatting>
  <conditionalFormatting sqref="J141">
    <cfRule type="iconSet" priority="26">
      <iconSet>
        <cfvo type="percent" val="0"/>
        <cfvo type="percent" val="33"/>
        <cfvo type="percent" val="67"/>
      </iconSet>
    </cfRule>
    <cfRule type="colorScale" priority="27">
      <colorScale>
        <cfvo type="num" val="0"/>
        <cfvo type="percentile" val="50"/>
        <cfvo type="num" val="1"/>
        <color rgb="FFFF0000"/>
        <color rgb="FFFFEB84"/>
        <color theme="9" tint="-0.249977111117893"/>
      </colorScale>
    </cfRule>
  </conditionalFormatting>
  <conditionalFormatting sqref="J70">
    <cfRule type="iconSet" priority="24">
      <iconSet>
        <cfvo type="percent" val="0"/>
        <cfvo type="percent" val="33"/>
        <cfvo type="percent" val="100"/>
      </iconSet>
    </cfRule>
    <cfRule type="dataBar" priority="25">
      <dataBar>
        <cfvo type="num" val="0"/>
        <cfvo type="num" val="1"/>
        <color rgb="FF638EC6"/>
      </dataBar>
      <extLst>
        <ext xmlns:x14="http://schemas.microsoft.com/office/spreadsheetml/2009/9/main" uri="{B025F937-C7B1-47D3-B67F-A62EFF666E3E}">
          <x14:id>{EAC20104-E597-4FCB-A20A-D415C7B4D057}</x14:id>
        </ext>
      </extLst>
    </cfRule>
  </conditionalFormatting>
  <conditionalFormatting sqref="J70">
    <cfRule type="iconSet" priority="23">
      <iconSet>
        <cfvo type="percent" val="0"/>
        <cfvo type="percent" val="33"/>
        <cfvo type="percent" val="67"/>
      </iconSet>
    </cfRule>
  </conditionalFormatting>
  <conditionalFormatting sqref="J70">
    <cfRule type="iconSet" priority="21">
      <iconSet>
        <cfvo type="percent" val="0"/>
        <cfvo type="percent" val="33"/>
        <cfvo type="percent" val="67"/>
      </iconSet>
    </cfRule>
    <cfRule type="colorScale" priority="22">
      <colorScale>
        <cfvo type="num" val="0"/>
        <cfvo type="percentile" val="50"/>
        <cfvo type="num" val="1"/>
        <color rgb="FFFF0000"/>
        <color rgb="FFFFEB84"/>
        <color theme="9" tint="-0.249977111117893"/>
      </colorScale>
    </cfRule>
  </conditionalFormatting>
  <conditionalFormatting sqref="J87">
    <cfRule type="iconSet" priority="19">
      <iconSet>
        <cfvo type="percent" val="0"/>
        <cfvo type="percent" val="33"/>
        <cfvo type="percent" val="100"/>
      </iconSet>
    </cfRule>
    <cfRule type="dataBar" priority="20">
      <dataBar>
        <cfvo type="num" val="0"/>
        <cfvo type="num" val="1"/>
        <color rgb="FF638EC6"/>
      </dataBar>
      <extLst>
        <ext xmlns:x14="http://schemas.microsoft.com/office/spreadsheetml/2009/9/main" uri="{B025F937-C7B1-47D3-B67F-A62EFF666E3E}">
          <x14:id>{EF3B8E74-78E9-465C-84BF-38728F86F4BA}</x14:id>
        </ext>
      </extLst>
    </cfRule>
  </conditionalFormatting>
  <conditionalFormatting sqref="J87">
    <cfRule type="iconSet" priority="18">
      <iconSet>
        <cfvo type="percent" val="0"/>
        <cfvo type="percent" val="33"/>
        <cfvo type="percent" val="67"/>
      </iconSet>
    </cfRule>
  </conditionalFormatting>
  <conditionalFormatting sqref="J87">
    <cfRule type="iconSet" priority="16">
      <iconSet>
        <cfvo type="percent" val="0"/>
        <cfvo type="percent" val="33"/>
        <cfvo type="percent" val="67"/>
      </iconSet>
    </cfRule>
    <cfRule type="colorScale" priority="17">
      <colorScale>
        <cfvo type="num" val="0"/>
        <cfvo type="percentile" val="50"/>
        <cfvo type="num" val="1"/>
        <color rgb="FFFF0000"/>
        <color rgb="FFFFEB84"/>
        <color theme="9" tint="-0.249977111117893"/>
      </colorScale>
    </cfRule>
  </conditionalFormatting>
  <conditionalFormatting sqref="J139">
    <cfRule type="iconSet" priority="14">
      <iconSet>
        <cfvo type="percent" val="0"/>
        <cfvo type="percent" val="33"/>
        <cfvo type="percent" val="100"/>
      </iconSet>
    </cfRule>
    <cfRule type="dataBar" priority="15">
      <dataBar>
        <cfvo type="num" val="0"/>
        <cfvo type="num" val="1"/>
        <color rgb="FF638EC6"/>
      </dataBar>
      <extLst>
        <ext xmlns:x14="http://schemas.microsoft.com/office/spreadsheetml/2009/9/main" uri="{B025F937-C7B1-47D3-B67F-A62EFF666E3E}">
          <x14:id>{B63C871F-3715-475C-AFF0-45A00B089BD6}</x14:id>
        </ext>
      </extLst>
    </cfRule>
  </conditionalFormatting>
  <conditionalFormatting sqref="J139">
    <cfRule type="iconSet" priority="13">
      <iconSet>
        <cfvo type="percent" val="0"/>
        <cfvo type="percent" val="33"/>
        <cfvo type="percent" val="67"/>
      </iconSet>
    </cfRule>
  </conditionalFormatting>
  <conditionalFormatting sqref="J139">
    <cfRule type="iconSet" priority="11">
      <iconSet>
        <cfvo type="percent" val="0"/>
        <cfvo type="percent" val="33"/>
        <cfvo type="percent" val="67"/>
      </iconSet>
    </cfRule>
    <cfRule type="colorScale" priority="12">
      <colorScale>
        <cfvo type="num" val="0"/>
        <cfvo type="percentile" val="50"/>
        <cfvo type="num" val="1"/>
        <color rgb="FFFF0000"/>
        <color rgb="FFFFEB84"/>
        <color theme="9" tint="-0.249977111117893"/>
      </colorScale>
    </cfRule>
  </conditionalFormatting>
  <conditionalFormatting sqref="J186">
    <cfRule type="iconSet" priority="9">
      <iconSet>
        <cfvo type="percent" val="0"/>
        <cfvo type="percent" val="33"/>
        <cfvo type="percent" val="100"/>
      </iconSet>
    </cfRule>
    <cfRule type="dataBar" priority="10">
      <dataBar>
        <cfvo type="num" val="0"/>
        <cfvo type="num" val="1"/>
        <color rgb="FF638EC6"/>
      </dataBar>
      <extLst>
        <ext xmlns:x14="http://schemas.microsoft.com/office/spreadsheetml/2009/9/main" uri="{B025F937-C7B1-47D3-B67F-A62EFF666E3E}">
          <x14:id>{65B6E550-011F-4543-ADD9-A489344C20CE}</x14:id>
        </ext>
      </extLst>
    </cfRule>
  </conditionalFormatting>
  <conditionalFormatting sqref="J186">
    <cfRule type="iconSet" priority="8">
      <iconSet>
        <cfvo type="percent" val="0"/>
        <cfvo type="percent" val="33"/>
        <cfvo type="percent" val="67"/>
      </iconSet>
    </cfRule>
  </conditionalFormatting>
  <conditionalFormatting sqref="J186">
    <cfRule type="iconSet" priority="6">
      <iconSet>
        <cfvo type="percent" val="0"/>
        <cfvo type="percent" val="33"/>
        <cfvo type="percent" val="67"/>
      </iconSet>
    </cfRule>
    <cfRule type="colorScale" priority="7">
      <colorScale>
        <cfvo type="num" val="0"/>
        <cfvo type="percentile" val="50"/>
        <cfvo type="num" val="1"/>
        <color rgb="FFFF0000"/>
        <color rgb="FFFFEB84"/>
        <color theme="9" tint="-0.249977111117893"/>
      </colorScale>
    </cfRule>
  </conditionalFormatting>
  <conditionalFormatting sqref="J198">
    <cfRule type="iconSet" priority="4">
      <iconSet>
        <cfvo type="percent" val="0"/>
        <cfvo type="percent" val="33"/>
        <cfvo type="percent" val="100"/>
      </iconSet>
    </cfRule>
    <cfRule type="dataBar" priority="5">
      <dataBar>
        <cfvo type="num" val="0"/>
        <cfvo type="num" val="1"/>
        <color rgb="FF638EC6"/>
      </dataBar>
      <extLst>
        <ext xmlns:x14="http://schemas.microsoft.com/office/spreadsheetml/2009/9/main" uri="{B025F937-C7B1-47D3-B67F-A62EFF666E3E}">
          <x14:id>{5CB089F4-6D07-452B-B9B0-ADA463C98498}</x14:id>
        </ext>
      </extLst>
    </cfRule>
  </conditionalFormatting>
  <conditionalFormatting sqref="J198">
    <cfRule type="iconSet" priority="3">
      <iconSet>
        <cfvo type="percent" val="0"/>
        <cfvo type="percent" val="33"/>
        <cfvo type="percent" val="67"/>
      </iconSet>
    </cfRule>
  </conditionalFormatting>
  <conditionalFormatting sqref="J198">
    <cfRule type="iconSet" priority="1">
      <iconSet>
        <cfvo type="percent" val="0"/>
        <cfvo type="percent" val="33"/>
        <cfvo type="percent" val="67"/>
      </iconSet>
    </cfRule>
    <cfRule type="colorScale" priority="2">
      <colorScale>
        <cfvo type="num" val="0"/>
        <cfvo type="percentile" val="50"/>
        <cfvo type="num" val="1"/>
        <color rgb="FFFF0000"/>
        <color rgb="FFFFEB84"/>
        <color theme="9" tint="-0.249977111117893"/>
      </colorScale>
    </cfRule>
  </conditionalFormatting>
  <printOptions horizontalCentered="1"/>
  <pageMargins left="0.70866141732283472" right="0.70866141732283472" top="0.74803149606299213" bottom="0.74803149606299213" header="0.31496062992125984" footer="0.31496062992125984"/>
  <pageSetup paperSize="9" scale="47" orientation="portrait" r:id="rId1"/>
  <rowBreaks count="1" manualBreakCount="1">
    <brk id="157" max="16383" man="1"/>
  </rowBreaks>
  <extLst>
    <ext xmlns:x14="http://schemas.microsoft.com/office/spreadsheetml/2009/9/main" uri="{78C0D931-6437-407d-A8EE-F0AAD7539E65}">
      <x14:conditionalFormattings>
        <x14:conditionalFormatting xmlns:xm="http://schemas.microsoft.com/office/excel/2006/main">
          <x14:cfRule type="dataBar" id="{6E6A286E-67E7-452D-AAFD-172FFABB127E}">
            <x14:dataBar minLength="0" maxLength="100">
              <x14:cfvo type="num">
                <xm:f>0</xm:f>
              </x14:cfvo>
              <x14:cfvo type="num">
                <xm:f>1</xm:f>
              </x14:cfvo>
              <x14:negativeFillColor rgb="FFFF0000"/>
              <x14:axisColor rgb="FF000000"/>
            </x14:dataBar>
          </x14:cfRule>
          <xm:sqref>J200</xm:sqref>
        </x14:conditionalFormatting>
        <x14:conditionalFormatting xmlns:xm="http://schemas.microsoft.com/office/excel/2006/main">
          <x14:cfRule type="dataBar" id="{43A64E7B-6B01-4985-A66F-26C49F32F0B3}">
            <x14:dataBar minLength="0" maxLength="100">
              <x14:cfvo type="num">
                <xm:f>0</xm:f>
              </x14:cfvo>
              <x14:cfvo type="num">
                <xm:f>1</xm:f>
              </x14:cfvo>
              <x14:negativeFillColor rgb="FFFF0000"/>
              <x14:axisColor rgb="FF000000"/>
            </x14:dataBar>
          </x14:cfRule>
          <xm:sqref>J196</xm:sqref>
        </x14:conditionalFormatting>
        <x14:conditionalFormatting xmlns:xm="http://schemas.microsoft.com/office/excel/2006/main">
          <x14:cfRule type="dataBar" id="{D8EFD8D4-BE3B-4913-AED4-96D356AF1927}">
            <x14:dataBar minLength="0" maxLength="100">
              <x14:cfvo type="num">
                <xm:f>0</xm:f>
              </x14:cfvo>
              <x14:cfvo type="num">
                <xm:f>1</xm:f>
              </x14:cfvo>
              <x14:negativeFillColor rgb="FFFF0000"/>
              <x14:axisColor rgb="FF000000"/>
            </x14:dataBar>
          </x14:cfRule>
          <xm:sqref>J193</xm:sqref>
        </x14:conditionalFormatting>
        <x14:conditionalFormatting xmlns:xm="http://schemas.microsoft.com/office/excel/2006/main">
          <x14:cfRule type="dataBar" id="{1EDE8623-D35D-44D7-91C2-8753A5AE1176}">
            <x14:dataBar minLength="0" maxLength="100">
              <x14:cfvo type="num">
                <xm:f>0</xm:f>
              </x14:cfvo>
              <x14:cfvo type="num">
                <xm:f>1</xm:f>
              </x14:cfvo>
              <x14:negativeFillColor rgb="FFFF0000"/>
              <x14:axisColor rgb="FF000000"/>
            </x14:dataBar>
          </x14:cfRule>
          <xm:sqref>J184</xm:sqref>
        </x14:conditionalFormatting>
        <x14:conditionalFormatting xmlns:xm="http://schemas.microsoft.com/office/excel/2006/main">
          <x14:cfRule type="dataBar" id="{5EBEDF16-5393-49A4-9334-E5394D207614}">
            <x14:dataBar minLength="0" maxLength="100">
              <x14:cfvo type="num">
                <xm:f>0</xm:f>
              </x14:cfvo>
              <x14:cfvo type="num">
                <xm:f>1</xm:f>
              </x14:cfvo>
              <x14:negativeFillColor rgb="FFFF0000"/>
              <x14:axisColor rgb="FF000000"/>
            </x14:dataBar>
          </x14:cfRule>
          <xm:sqref>J174</xm:sqref>
        </x14:conditionalFormatting>
        <x14:conditionalFormatting xmlns:xm="http://schemas.microsoft.com/office/excel/2006/main">
          <x14:cfRule type="dataBar" id="{7EF8EDC1-2059-4F92-9143-6EDE45CC2652}">
            <x14:dataBar minLength="0" maxLength="100">
              <x14:cfvo type="num">
                <xm:f>0</xm:f>
              </x14:cfvo>
              <x14:cfvo type="num">
                <xm:f>1</xm:f>
              </x14:cfvo>
              <x14:negativeFillColor rgb="FFFF0000"/>
              <x14:axisColor rgb="FF000000"/>
            </x14:dataBar>
          </x14:cfRule>
          <xm:sqref>J177</xm:sqref>
        </x14:conditionalFormatting>
        <x14:conditionalFormatting xmlns:xm="http://schemas.microsoft.com/office/excel/2006/main">
          <x14:cfRule type="dataBar" id="{BB361B6E-A2B0-41E8-B83D-E88E66397477}">
            <x14:dataBar minLength="0" maxLength="100">
              <x14:cfvo type="num">
                <xm:f>0</xm:f>
              </x14:cfvo>
              <x14:cfvo type="num">
                <xm:f>1</xm:f>
              </x14:cfvo>
              <x14:negativeFillColor rgb="FFFF0000"/>
              <x14:axisColor rgb="FF000000"/>
            </x14:dataBar>
          </x14:cfRule>
          <xm:sqref>J171</xm:sqref>
        </x14:conditionalFormatting>
        <x14:conditionalFormatting xmlns:xm="http://schemas.microsoft.com/office/excel/2006/main">
          <x14:cfRule type="dataBar" id="{23D70664-FDD3-4A53-B37F-4ADA00626835}">
            <x14:dataBar minLength="0" maxLength="100">
              <x14:cfvo type="num">
                <xm:f>0</xm:f>
              </x14:cfvo>
              <x14:cfvo type="num">
                <xm:f>1</xm:f>
              </x14:cfvo>
              <x14:negativeFillColor rgb="FFFF0000"/>
              <x14:axisColor rgb="FF000000"/>
            </x14:dataBar>
          </x14:cfRule>
          <xm:sqref>J168</xm:sqref>
        </x14:conditionalFormatting>
        <x14:conditionalFormatting xmlns:xm="http://schemas.microsoft.com/office/excel/2006/main">
          <x14:cfRule type="dataBar" id="{30858A66-4551-4901-A4F1-0F0603A66A04}">
            <x14:dataBar minLength="0" maxLength="100">
              <x14:cfvo type="num">
                <xm:f>0</xm:f>
              </x14:cfvo>
              <x14:cfvo type="num">
                <xm:f>1</xm:f>
              </x14:cfvo>
              <x14:negativeFillColor rgb="FFFF0000"/>
              <x14:axisColor rgb="FF000000"/>
            </x14:dataBar>
          </x14:cfRule>
          <xm:sqref>J162</xm:sqref>
        </x14:conditionalFormatting>
        <x14:conditionalFormatting xmlns:xm="http://schemas.microsoft.com/office/excel/2006/main">
          <x14:cfRule type="dataBar" id="{AD10E572-4F49-4B4A-9BA8-533F0211D908}">
            <x14:dataBar minLength="0" maxLength="100">
              <x14:cfvo type="num">
                <xm:f>0</xm:f>
              </x14:cfvo>
              <x14:cfvo type="num">
                <xm:f>1</xm:f>
              </x14:cfvo>
              <x14:negativeFillColor rgb="FFFF0000"/>
              <x14:axisColor rgb="FF000000"/>
            </x14:dataBar>
          </x14:cfRule>
          <xm:sqref>J156</xm:sqref>
        </x14:conditionalFormatting>
        <x14:conditionalFormatting xmlns:xm="http://schemas.microsoft.com/office/excel/2006/main">
          <x14:cfRule type="dataBar" id="{B56A064A-D676-4D27-A93A-748CA471FFE7}">
            <x14:dataBar minLength="0" maxLength="100">
              <x14:cfvo type="num">
                <xm:f>0</xm:f>
              </x14:cfvo>
              <x14:cfvo type="num">
                <xm:f>1</xm:f>
              </x14:cfvo>
              <x14:negativeFillColor rgb="FFFF0000"/>
              <x14:axisColor rgb="FF000000"/>
            </x14:dataBar>
          </x14:cfRule>
          <xm:sqref>J150</xm:sqref>
        </x14:conditionalFormatting>
        <x14:conditionalFormatting xmlns:xm="http://schemas.microsoft.com/office/excel/2006/main">
          <x14:cfRule type="dataBar" id="{02047679-B80C-44FA-AE6D-8F06B53BC75B}">
            <x14:dataBar minLength="0" maxLength="100">
              <x14:cfvo type="num">
                <xm:f>0</xm:f>
              </x14:cfvo>
              <x14:cfvo type="num">
                <xm:f>1</xm:f>
              </x14:cfvo>
              <x14:negativeFillColor rgb="FFFF0000"/>
              <x14:axisColor rgb="FF000000"/>
            </x14:dataBar>
          </x14:cfRule>
          <xm:sqref>J137</xm:sqref>
        </x14:conditionalFormatting>
        <x14:conditionalFormatting xmlns:xm="http://schemas.microsoft.com/office/excel/2006/main">
          <x14:cfRule type="dataBar" id="{E77B63FA-163F-4568-B58C-4C1B2B9E184C}">
            <x14:dataBar minLength="0" maxLength="100">
              <x14:cfvo type="num">
                <xm:f>0</xm:f>
              </x14:cfvo>
              <x14:cfvo type="num">
                <xm:f>1</xm:f>
              </x14:cfvo>
              <x14:negativeFillColor rgb="FFFF0000"/>
              <x14:axisColor rgb="FF000000"/>
            </x14:dataBar>
          </x14:cfRule>
          <xm:sqref>J129</xm:sqref>
        </x14:conditionalFormatting>
        <x14:conditionalFormatting xmlns:xm="http://schemas.microsoft.com/office/excel/2006/main">
          <x14:cfRule type="dataBar" id="{B1FEDDD0-8CE0-42B3-86F6-5F30F412E7AD}">
            <x14:dataBar minLength="0" maxLength="100">
              <x14:cfvo type="num">
                <xm:f>0</xm:f>
              </x14:cfvo>
              <x14:cfvo type="num">
                <xm:f>1</xm:f>
              </x14:cfvo>
              <x14:negativeFillColor rgb="FFFF0000"/>
              <x14:axisColor rgb="FF000000"/>
            </x14:dataBar>
          </x14:cfRule>
          <xm:sqref>J116</xm:sqref>
        </x14:conditionalFormatting>
        <x14:conditionalFormatting xmlns:xm="http://schemas.microsoft.com/office/excel/2006/main">
          <x14:cfRule type="dataBar" id="{06DBB70F-B4C4-472E-9CD0-231ED0122175}">
            <x14:dataBar minLength="0" maxLength="100">
              <x14:cfvo type="num">
                <xm:f>0</xm:f>
              </x14:cfvo>
              <x14:cfvo type="num">
                <xm:f>1</xm:f>
              </x14:cfvo>
              <x14:negativeFillColor rgb="FFFF0000"/>
              <x14:axisColor rgb="FF000000"/>
            </x14:dataBar>
          </x14:cfRule>
          <xm:sqref>J102</xm:sqref>
        </x14:conditionalFormatting>
        <x14:conditionalFormatting xmlns:xm="http://schemas.microsoft.com/office/excel/2006/main">
          <x14:cfRule type="dataBar" id="{422636E9-8ED6-436C-BA1E-90850E0CF73B}">
            <x14:dataBar minLength="0" maxLength="100">
              <x14:cfvo type="num">
                <xm:f>0</xm:f>
              </x14:cfvo>
              <x14:cfvo type="num">
                <xm:f>1</xm:f>
              </x14:cfvo>
              <x14:negativeFillColor rgb="FFFF0000"/>
              <x14:axisColor rgb="FF000000"/>
            </x14:dataBar>
          </x14:cfRule>
          <xm:sqref>J107</xm:sqref>
        </x14:conditionalFormatting>
        <x14:conditionalFormatting xmlns:xm="http://schemas.microsoft.com/office/excel/2006/main">
          <x14:cfRule type="dataBar" id="{C6C4B8A9-E277-4DDD-A9A1-BEAD7B07653F}">
            <x14:dataBar minLength="0" maxLength="100">
              <x14:cfvo type="num">
                <xm:f>0</xm:f>
              </x14:cfvo>
              <x14:cfvo type="num">
                <xm:f>1</xm:f>
              </x14:cfvo>
              <x14:negativeFillColor rgb="FFFF0000"/>
              <x14:axisColor rgb="FF000000"/>
            </x14:dataBar>
          </x14:cfRule>
          <xm:sqref>J96</xm:sqref>
        </x14:conditionalFormatting>
        <x14:conditionalFormatting xmlns:xm="http://schemas.microsoft.com/office/excel/2006/main">
          <x14:cfRule type="dataBar" id="{C07598AF-666C-4C50-8001-53D097F15724}">
            <x14:dataBar minLength="0" maxLength="100">
              <x14:cfvo type="num">
                <xm:f>0</xm:f>
              </x14:cfvo>
              <x14:cfvo type="num">
                <xm:f>1</xm:f>
              </x14:cfvo>
              <x14:negativeFillColor rgb="FFFF0000"/>
              <x14:axisColor rgb="FF000000"/>
            </x14:dataBar>
          </x14:cfRule>
          <xm:sqref>J89</xm:sqref>
        </x14:conditionalFormatting>
        <x14:conditionalFormatting xmlns:xm="http://schemas.microsoft.com/office/excel/2006/main">
          <x14:cfRule type="dataBar" id="{0F29421C-FBD8-40DA-A258-4613FD0CA849}">
            <x14:dataBar minLength="0" maxLength="100">
              <x14:cfvo type="num">
                <xm:f>0</xm:f>
              </x14:cfvo>
              <x14:cfvo type="num">
                <xm:f>1</xm:f>
              </x14:cfvo>
              <x14:negativeFillColor rgb="FFFF0000"/>
              <x14:axisColor rgb="FF000000"/>
            </x14:dataBar>
          </x14:cfRule>
          <xm:sqref>J85</xm:sqref>
        </x14:conditionalFormatting>
        <x14:conditionalFormatting xmlns:xm="http://schemas.microsoft.com/office/excel/2006/main">
          <x14:cfRule type="dataBar" id="{4D13B51C-A00B-4ED0-927E-ED1AB46093C0}">
            <x14:dataBar minLength="0" maxLength="100">
              <x14:cfvo type="num">
                <xm:f>0</xm:f>
              </x14:cfvo>
              <x14:cfvo type="num">
                <xm:f>1</xm:f>
              </x14:cfvo>
              <x14:negativeFillColor rgb="FFFF0000"/>
              <x14:axisColor rgb="FF000000"/>
            </x14:dataBar>
          </x14:cfRule>
          <xm:sqref>J78</xm:sqref>
        </x14:conditionalFormatting>
        <x14:conditionalFormatting xmlns:xm="http://schemas.microsoft.com/office/excel/2006/main">
          <x14:cfRule type="dataBar" id="{53BADD77-F635-4F8B-A457-F824F794B32B}">
            <x14:dataBar minLength="0" maxLength="100">
              <x14:cfvo type="num">
                <xm:f>0</xm:f>
              </x14:cfvo>
              <x14:cfvo type="num">
                <xm:f>1</xm:f>
              </x14:cfvo>
              <x14:negativeFillColor rgb="FFFF0000"/>
              <x14:axisColor rgb="FF000000"/>
            </x14:dataBar>
          </x14:cfRule>
          <xm:sqref>J65</xm:sqref>
        </x14:conditionalFormatting>
        <x14:conditionalFormatting xmlns:xm="http://schemas.microsoft.com/office/excel/2006/main">
          <x14:cfRule type="dataBar" id="{1E21284C-8A2F-4FFE-9711-D580BB2BF9E1}">
            <x14:dataBar minLength="0" maxLength="100">
              <x14:cfvo type="num">
                <xm:f>0</xm:f>
              </x14:cfvo>
              <x14:cfvo type="num">
                <xm:f>1</xm:f>
              </x14:cfvo>
              <x14:negativeFillColor rgb="FFFF0000"/>
              <x14:axisColor rgb="FF000000"/>
            </x14:dataBar>
          </x14:cfRule>
          <xm:sqref>J68</xm:sqref>
        </x14:conditionalFormatting>
        <x14:conditionalFormatting xmlns:xm="http://schemas.microsoft.com/office/excel/2006/main">
          <x14:cfRule type="dataBar" id="{9D2A930A-0448-4FA9-AACE-A0D71FCB021D}">
            <x14:dataBar minLength="0" maxLength="100">
              <x14:cfvo type="num">
                <xm:f>0</xm:f>
              </x14:cfvo>
              <x14:cfvo type="num">
                <xm:f>1</xm:f>
              </x14:cfvo>
              <x14:negativeFillColor rgb="FFFF0000"/>
              <x14:axisColor rgb="FF000000"/>
            </x14:dataBar>
          </x14:cfRule>
          <xm:sqref>J54</xm:sqref>
        </x14:conditionalFormatting>
        <x14:conditionalFormatting xmlns:xm="http://schemas.microsoft.com/office/excel/2006/main">
          <x14:cfRule type="dataBar" id="{DB1E0EBE-9070-449D-9120-01C618320923}">
            <x14:dataBar minLength="0" maxLength="100">
              <x14:cfvo type="num">
                <xm:f>0</xm:f>
              </x14:cfvo>
              <x14:cfvo type="num">
                <xm:f>1</xm:f>
              </x14:cfvo>
              <x14:negativeFillColor rgb="FFFF0000"/>
              <x14:axisColor rgb="FF000000"/>
            </x14:dataBar>
          </x14:cfRule>
          <xm:sqref>J48</xm:sqref>
        </x14:conditionalFormatting>
        <x14:conditionalFormatting xmlns:xm="http://schemas.microsoft.com/office/excel/2006/main">
          <x14:cfRule type="dataBar" id="{05787252-EBDB-4BD1-9FB0-5CDFCC4D855C}">
            <x14:dataBar minLength="0" maxLength="100">
              <x14:cfvo type="num">
                <xm:f>0</xm:f>
              </x14:cfvo>
              <x14:cfvo type="num">
                <xm:f>1</xm:f>
              </x14:cfvo>
              <x14:negativeFillColor rgb="FFFF0000"/>
              <x14:axisColor rgb="FF000000"/>
            </x14:dataBar>
          </x14:cfRule>
          <xm:sqref>J40</xm:sqref>
        </x14:conditionalFormatting>
        <x14:conditionalFormatting xmlns:xm="http://schemas.microsoft.com/office/excel/2006/main">
          <x14:cfRule type="dataBar" id="{828AE765-334D-4A90-A1AB-C1EA2FAF18A6}">
            <x14:dataBar minLength="0" maxLength="100">
              <x14:cfvo type="num">
                <xm:f>0</xm:f>
              </x14:cfvo>
              <x14:cfvo type="num">
                <xm:f>1</xm:f>
              </x14:cfvo>
              <x14:negativeFillColor rgb="FFFF0000"/>
              <x14:axisColor rgb="FF000000"/>
            </x14:dataBar>
          </x14:cfRule>
          <xm:sqref>J33</xm:sqref>
        </x14:conditionalFormatting>
        <x14:conditionalFormatting xmlns:xm="http://schemas.microsoft.com/office/excel/2006/main">
          <x14:cfRule type="dataBar" id="{BC6E3BDA-0935-466D-BFC6-CCCFD517D094}">
            <x14:dataBar minLength="0" maxLength="100">
              <x14:cfvo type="num">
                <xm:f>0</xm:f>
              </x14:cfvo>
              <x14:cfvo type="num">
                <xm:f>1</xm:f>
              </x14:cfvo>
              <x14:negativeFillColor rgb="FFFF0000"/>
              <x14:axisColor rgb="FF000000"/>
            </x14:dataBar>
          </x14:cfRule>
          <xm:sqref>J25</xm:sqref>
        </x14:conditionalFormatting>
        <x14:conditionalFormatting xmlns:xm="http://schemas.microsoft.com/office/excel/2006/main">
          <x14:cfRule type="dataBar" id="{48F3D3C2-CE76-4CD2-B847-FD359F3DBB40}">
            <x14:dataBar minLength="0" maxLength="100">
              <x14:cfvo type="num">
                <xm:f>0</xm:f>
              </x14:cfvo>
              <x14:cfvo type="num">
                <xm:f>1</xm:f>
              </x14:cfvo>
              <x14:negativeFillColor rgb="FFFF0000"/>
              <x14:axisColor rgb="FF000000"/>
            </x14:dataBar>
          </x14:cfRule>
          <xm:sqref>J18</xm:sqref>
        </x14:conditionalFormatting>
        <x14:conditionalFormatting xmlns:xm="http://schemas.microsoft.com/office/excel/2006/main">
          <x14:cfRule type="dataBar" id="{40659AFA-A4EF-41A1-9547-DAD558617590}">
            <x14:dataBar minLength="0" maxLength="100">
              <x14:cfvo type="num">
                <xm:f>0</xm:f>
              </x14:cfvo>
              <x14:cfvo type="num">
                <xm:f>1</xm:f>
              </x14:cfvo>
              <x14:negativeFillColor rgb="FFFF0000"/>
              <x14:axisColor rgb="FF000000"/>
            </x14:dataBar>
          </x14:cfRule>
          <xm:sqref>J15</xm:sqref>
        </x14:conditionalFormatting>
        <x14:conditionalFormatting xmlns:xm="http://schemas.microsoft.com/office/excel/2006/main">
          <x14:cfRule type="dataBar" id="{1C8C2E46-4738-4545-B055-2A9EB3F7407A}">
            <x14:dataBar minLength="0" maxLength="100">
              <x14:cfvo type="num">
                <xm:f>0</xm:f>
              </x14:cfvo>
              <x14:cfvo type="num">
                <xm:f>1</xm:f>
              </x14:cfvo>
              <x14:negativeFillColor rgb="FFFF0000"/>
              <x14:axisColor rgb="FF000000"/>
            </x14:dataBar>
          </x14:cfRule>
          <xm:sqref>J12</xm:sqref>
        </x14:conditionalFormatting>
        <x14:conditionalFormatting xmlns:xm="http://schemas.microsoft.com/office/excel/2006/main">
          <x14:cfRule type="dataBar" id="{DC1C14E9-CBF3-4E06-842D-591DD83A7937}">
            <x14:dataBar minLength="0" maxLength="100">
              <x14:cfvo type="num">
                <xm:f>0</xm:f>
              </x14:cfvo>
              <x14:cfvo type="num">
                <xm:f>1</xm:f>
              </x14:cfvo>
              <x14:negativeFillColor rgb="FFFF0000"/>
              <x14:axisColor rgb="FF000000"/>
            </x14:dataBar>
          </x14:cfRule>
          <xm:sqref>J6</xm:sqref>
        </x14:conditionalFormatting>
        <x14:conditionalFormatting xmlns:xm="http://schemas.microsoft.com/office/excel/2006/main">
          <x14:cfRule type="dataBar" id="{E42CB8B2-4D0A-4DE9-9A4C-58BCDDFB65BC}">
            <x14:dataBar minLength="0" maxLength="100">
              <x14:cfvo type="num">
                <xm:f>0</xm:f>
              </x14:cfvo>
              <x14:cfvo type="num">
                <xm:f>1</xm:f>
              </x14:cfvo>
              <x14:negativeFillColor rgb="FFFF0000"/>
              <x14:axisColor rgb="FF000000"/>
            </x14:dataBar>
          </x14:cfRule>
          <xm:sqref>J51</xm:sqref>
        </x14:conditionalFormatting>
        <x14:conditionalFormatting xmlns:xm="http://schemas.microsoft.com/office/excel/2006/main">
          <x14:cfRule type="dataBar" id="{E905A3E1-A86F-4ACC-B2F7-EF9AE94178DF}">
            <x14:dataBar minLength="0" maxLength="100">
              <x14:cfvo type="num">
                <xm:f>0</xm:f>
              </x14:cfvo>
              <x14:cfvo type="num">
                <xm:f>1</xm:f>
              </x14:cfvo>
              <x14:negativeFillColor rgb="FFFF0000"/>
              <x14:axisColor rgb="FF000000"/>
            </x14:dataBar>
          </x14:cfRule>
          <xm:sqref>J57</xm:sqref>
        </x14:conditionalFormatting>
        <x14:conditionalFormatting xmlns:xm="http://schemas.microsoft.com/office/excel/2006/main">
          <x14:cfRule type="dataBar" id="{78E3F956-1C80-458F-BBE2-7B1766193D74}">
            <x14:dataBar minLength="0" maxLength="100">
              <x14:cfvo type="num">
                <xm:f>0</xm:f>
              </x14:cfvo>
              <x14:cfvo type="num">
                <xm:f>1</xm:f>
              </x14:cfvo>
              <x14:negativeFillColor rgb="FFFF0000"/>
              <x14:axisColor rgb="FF000000"/>
            </x14:dataBar>
          </x14:cfRule>
          <xm:sqref>J110</xm:sqref>
        </x14:conditionalFormatting>
        <x14:conditionalFormatting xmlns:xm="http://schemas.microsoft.com/office/excel/2006/main">
          <x14:cfRule type="dataBar" id="{C79AF786-3F1B-4691-AD82-5A9855DAA988}">
            <x14:dataBar minLength="0" maxLength="100">
              <x14:cfvo type="num">
                <xm:f>0</xm:f>
              </x14:cfvo>
              <x14:cfvo type="num">
                <xm:f>1</xm:f>
              </x14:cfvo>
              <x14:negativeFillColor rgb="FFFF0000"/>
              <x14:axisColor rgb="FF000000"/>
            </x14:dataBar>
          </x14:cfRule>
          <xm:sqref>J121</xm:sqref>
        </x14:conditionalFormatting>
        <x14:conditionalFormatting xmlns:xm="http://schemas.microsoft.com/office/excel/2006/main">
          <x14:cfRule type="dataBar" id="{114D6782-A0D9-4BDC-8F8F-E886C709D94E}">
            <x14:dataBar minLength="0" maxLength="100">
              <x14:cfvo type="num">
                <xm:f>0</xm:f>
              </x14:cfvo>
              <x14:cfvo type="num">
                <xm:f>1</xm:f>
              </x14:cfvo>
              <x14:negativeFillColor rgb="FFFF0000"/>
              <x14:axisColor rgb="FF000000"/>
            </x14:dataBar>
          </x14:cfRule>
          <xm:sqref>J134</xm:sqref>
        </x14:conditionalFormatting>
        <x14:conditionalFormatting xmlns:xm="http://schemas.microsoft.com/office/excel/2006/main">
          <x14:cfRule type="dataBar" id="{78201DD9-31E0-48E2-ABCC-1A31958DA771}">
            <x14:dataBar minLength="0" maxLength="100">
              <x14:cfvo type="num">
                <xm:f>0</xm:f>
              </x14:cfvo>
              <x14:cfvo type="num">
                <xm:f>1</xm:f>
              </x14:cfvo>
              <x14:negativeFillColor rgb="FFFF0000"/>
              <x14:axisColor rgb="FF000000"/>
            </x14:dataBar>
          </x14:cfRule>
          <xm:sqref>J141</xm:sqref>
        </x14:conditionalFormatting>
        <x14:conditionalFormatting xmlns:xm="http://schemas.microsoft.com/office/excel/2006/main">
          <x14:cfRule type="dataBar" id="{EAC20104-E597-4FCB-A20A-D415C7B4D057}">
            <x14:dataBar minLength="0" maxLength="100">
              <x14:cfvo type="num">
                <xm:f>0</xm:f>
              </x14:cfvo>
              <x14:cfvo type="num">
                <xm:f>1</xm:f>
              </x14:cfvo>
              <x14:negativeFillColor rgb="FFFF0000"/>
              <x14:axisColor rgb="FF000000"/>
            </x14:dataBar>
          </x14:cfRule>
          <xm:sqref>J70</xm:sqref>
        </x14:conditionalFormatting>
        <x14:conditionalFormatting xmlns:xm="http://schemas.microsoft.com/office/excel/2006/main">
          <x14:cfRule type="dataBar" id="{EF3B8E74-78E9-465C-84BF-38728F86F4BA}">
            <x14:dataBar minLength="0" maxLength="100">
              <x14:cfvo type="num">
                <xm:f>0</xm:f>
              </x14:cfvo>
              <x14:cfvo type="num">
                <xm:f>1</xm:f>
              </x14:cfvo>
              <x14:negativeFillColor rgb="FFFF0000"/>
              <x14:axisColor rgb="FF000000"/>
            </x14:dataBar>
          </x14:cfRule>
          <xm:sqref>J87</xm:sqref>
        </x14:conditionalFormatting>
        <x14:conditionalFormatting xmlns:xm="http://schemas.microsoft.com/office/excel/2006/main">
          <x14:cfRule type="dataBar" id="{B63C871F-3715-475C-AFF0-45A00B089BD6}">
            <x14:dataBar minLength="0" maxLength="100">
              <x14:cfvo type="num">
                <xm:f>0</xm:f>
              </x14:cfvo>
              <x14:cfvo type="num">
                <xm:f>1</xm:f>
              </x14:cfvo>
              <x14:negativeFillColor rgb="FFFF0000"/>
              <x14:axisColor rgb="FF000000"/>
            </x14:dataBar>
          </x14:cfRule>
          <xm:sqref>J139</xm:sqref>
        </x14:conditionalFormatting>
        <x14:conditionalFormatting xmlns:xm="http://schemas.microsoft.com/office/excel/2006/main">
          <x14:cfRule type="dataBar" id="{65B6E550-011F-4543-ADD9-A489344C20CE}">
            <x14:dataBar minLength="0" maxLength="100">
              <x14:cfvo type="num">
                <xm:f>0</xm:f>
              </x14:cfvo>
              <x14:cfvo type="num">
                <xm:f>1</xm:f>
              </x14:cfvo>
              <x14:negativeFillColor rgb="FFFF0000"/>
              <x14:axisColor rgb="FF000000"/>
            </x14:dataBar>
          </x14:cfRule>
          <xm:sqref>J186</xm:sqref>
        </x14:conditionalFormatting>
        <x14:conditionalFormatting xmlns:xm="http://schemas.microsoft.com/office/excel/2006/main">
          <x14:cfRule type="dataBar" id="{5CB089F4-6D07-452B-B9B0-ADA463C98498}">
            <x14:dataBar minLength="0" maxLength="100">
              <x14:cfvo type="num">
                <xm:f>0</xm:f>
              </x14:cfvo>
              <x14:cfvo type="num">
                <xm:f>1</xm:f>
              </x14:cfvo>
              <x14:negativeFillColor rgb="FFFF0000"/>
              <x14:axisColor rgb="FF000000"/>
            </x14:dataBar>
          </x14:cfRule>
          <xm:sqref>J198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NOM-026</vt:lpstr>
      <vt:lpstr>grafico</vt:lpstr>
      <vt:lpstr>'NOM-026'!Área_de_impresión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CATEHE Team</cp:lastModifiedBy>
  <dcterms:created xsi:type="dcterms:W3CDTF">2021-03-01T19:49:04Z</dcterms:created>
  <dcterms:modified xsi:type="dcterms:W3CDTF">2021-06-07T21:53:37Z</dcterms:modified>
</cp:coreProperties>
</file>